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McLEOD 31.12.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<sst xmlns="http://schemas.openxmlformats.org/spreadsheetml/2006/main" count="476" uniqueCount="227">
  <si>
    <t xml:space="preserve">Number </t>
  </si>
  <si>
    <t xml:space="preserve">Number of </t>
  </si>
  <si>
    <t>Cate-</t>
  </si>
  <si>
    <t xml:space="preserve">Total </t>
  </si>
  <si>
    <t>gory</t>
  </si>
  <si>
    <t>Number of</t>
  </si>
  <si>
    <t>Shares</t>
  </si>
  <si>
    <t>(A)</t>
  </si>
  <si>
    <t>Indian</t>
  </si>
  <si>
    <t>(a)</t>
  </si>
  <si>
    <t>Individuals/Hindu Undivided Family</t>
  </si>
  <si>
    <t>(b)</t>
  </si>
  <si>
    <t>Central Government/State Government(s)</t>
  </si>
  <si>
    <t>(c)</t>
  </si>
  <si>
    <t>Bodies Corporate</t>
  </si>
  <si>
    <t>(d)</t>
  </si>
  <si>
    <t>Financial Institutions/Banks</t>
  </si>
  <si>
    <t>(e)</t>
  </si>
  <si>
    <t>Any Other (specify)</t>
  </si>
  <si>
    <t>Sub-Total (A)(1)</t>
  </si>
  <si>
    <t>Individuals(Non-Resident Individuals/</t>
  </si>
  <si>
    <t>Institutions</t>
  </si>
  <si>
    <t>Sub-Total (A)(2)</t>
  </si>
  <si>
    <t>(B)</t>
  </si>
  <si>
    <t>Public Shareholding</t>
  </si>
  <si>
    <t>Mutual Funds/UTI</t>
  </si>
  <si>
    <t>Venture Capital Funds</t>
  </si>
  <si>
    <t>Insurance Companies</t>
  </si>
  <si>
    <t>(f)</t>
  </si>
  <si>
    <t>Foreign Institutional Investors</t>
  </si>
  <si>
    <t>(g)</t>
  </si>
  <si>
    <t>Foreign Venture Capital Investors</t>
  </si>
  <si>
    <t>(h)</t>
  </si>
  <si>
    <t>Sub-Total (B)(2)</t>
  </si>
  <si>
    <t>(C)</t>
  </si>
  <si>
    <t>GRAND TOTAL (A)+(B)+(C)</t>
  </si>
  <si>
    <t>Sr. No.</t>
  </si>
  <si>
    <t>Name of the Shareholder</t>
  </si>
  <si>
    <t>Statement at para (1)(a) above]</t>
  </si>
  <si>
    <t>Metals Centre Limited</t>
  </si>
  <si>
    <t>Eveready Industries India Limited</t>
  </si>
  <si>
    <t>locked-in</t>
  </si>
  <si>
    <t>shares</t>
  </si>
  <si>
    <t>N.A.</t>
  </si>
  <si>
    <t>(ADRs, GDRs, SDRs, etc.)</t>
  </si>
  <si>
    <t>outstanding</t>
  </si>
  <si>
    <t>DRs</t>
  </si>
  <si>
    <t xml:space="preserve">of </t>
  </si>
  <si>
    <t>Mutual Funds and UTI-</t>
  </si>
  <si>
    <t>Life Insurance Corporation of India</t>
  </si>
  <si>
    <t>General Insurance Corporation of India</t>
  </si>
  <si>
    <t>Foreign Bodies Corporate</t>
  </si>
  <si>
    <t>Brij Mohan Khaitan</t>
  </si>
  <si>
    <t>Kilburn Engineering Limited</t>
  </si>
  <si>
    <t>Dufflaghur Investments Limited</t>
  </si>
  <si>
    <t>Zen Industrial Services Limited</t>
  </si>
  <si>
    <t>Total</t>
  </si>
  <si>
    <t>(B)(1)(a)</t>
  </si>
  <si>
    <t>(B)(1)(e)</t>
  </si>
  <si>
    <t>(B)(1)(f)</t>
  </si>
  <si>
    <t>Williamson Financial Services Ltd</t>
  </si>
  <si>
    <t>Ichamati Investments Private Ltd</t>
  </si>
  <si>
    <t>Non-Resident Individuals</t>
  </si>
  <si>
    <t>Foreign National</t>
  </si>
  <si>
    <t>Emerging Markets Growth Fund INC.</t>
  </si>
  <si>
    <t>Capital International Emerging Markets Fund</t>
  </si>
  <si>
    <t>United Machine Co. Limited</t>
  </si>
  <si>
    <t>Nitya Holdings Properties (P) Ltd</t>
  </si>
  <si>
    <t xml:space="preserve">  Holdings Limited, U.K.)</t>
  </si>
  <si>
    <t>(B)(1)(b)</t>
  </si>
  <si>
    <t>(B)(1)(c)</t>
  </si>
  <si>
    <t>Central/State Government(s)</t>
  </si>
  <si>
    <t>(B)(1)(d)</t>
  </si>
  <si>
    <t>Sub-Total</t>
  </si>
  <si>
    <t>TOTAL</t>
  </si>
  <si>
    <t>Kamal Baheti (Trustee-Borelli Tea -</t>
  </si>
  <si>
    <t>Promoter</t>
  </si>
  <si>
    <t>Number</t>
  </si>
  <si>
    <t>of</t>
  </si>
  <si>
    <t>Non-Institutions</t>
  </si>
  <si>
    <t>Annexure A</t>
  </si>
  <si>
    <r>
      <t xml:space="preserve">"(I)(a) </t>
    </r>
    <r>
      <rPr>
        <b/>
        <u val="single"/>
        <sz val="11"/>
        <rFont val="Arial"/>
        <family val="2"/>
      </rPr>
      <t>Statement showing Shareholding Pattern</t>
    </r>
  </si>
  <si>
    <t>Name of the Company:</t>
  </si>
  <si>
    <t>McLEOD  RUSSEL INDIA LIMITED</t>
  </si>
  <si>
    <t>Scrip Code:</t>
  </si>
  <si>
    <t>Quarter ended:</t>
  </si>
  <si>
    <t>Total shareholding as</t>
  </si>
  <si>
    <t>Shares pledged or</t>
  </si>
  <si>
    <t>a percentage of total</t>
  </si>
  <si>
    <t>otherwise</t>
  </si>
  <si>
    <t>Category of shareholder</t>
  </si>
  <si>
    <t xml:space="preserve"> number of shares</t>
  </si>
  <si>
    <t>encumbered</t>
  </si>
  <si>
    <t>shares held</t>
  </si>
  <si>
    <t>code</t>
  </si>
  <si>
    <t>share-</t>
  </si>
  <si>
    <t>of shares</t>
  </si>
  <si>
    <t>As a</t>
  </si>
  <si>
    <t>holders</t>
  </si>
  <si>
    <t>(A+B+C)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</si>
  <si>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</si>
  <si>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</si>
  <si>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</si>
  <si>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</si>
  <si>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</si>
  <si>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</si>
  <si>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</si>
  <si>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</si>
  <si>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(IX)=(VIII)/(IV)*100</t>
  </si>
  <si>
    <r>
      <t>Promoter and Promoter Group</t>
    </r>
    <r>
      <rPr>
        <b/>
        <sz val="10"/>
        <rFont val="Calibri"/>
        <family val="2"/>
      </rPr>
      <t>²</t>
    </r>
  </si>
  <si>
    <t>Foreign</t>
  </si>
  <si>
    <t>Foreign Individuals]</t>
  </si>
  <si>
    <t xml:space="preserve">Total Shareholding of Promoter and </t>
  </si>
  <si>
    <t>Promoter Group (A)=(A)(1)+(A)(2)</t>
  </si>
  <si>
    <r>
      <t>Public shareholding</t>
    </r>
    <r>
      <rPr>
        <b/>
        <sz val="10"/>
        <rFont val="Trebuchet MS"/>
        <family val="2"/>
      </rPr>
      <t>³</t>
    </r>
  </si>
  <si>
    <t>Sub-Total (B)(I)</t>
  </si>
  <si>
    <t>[2]</t>
  </si>
  <si>
    <t>Individuals -</t>
  </si>
  <si>
    <t>i. Individual shareholders holding nominal</t>
  </si>
  <si>
    <t xml:space="preserve">  share capital up to Rs.1 lakh.</t>
  </si>
  <si>
    <t xml:space="preserve">ii. Individual shareholders holding nominal </t>
  </si>
  <si>
    <t xml:space="preserve">   share capital in excess of Rs.1 lakh.</t>
  </si>
  <si>
    <t>Total Public Shareholding (B)=(B)(1)+(B)(2)</t>
  </si>
  <si>
    <t>TOTAL (A)+(B)</t>
  </si>
  <si>
    <t xml:space="preserve">Shares held by Custodians and against which </t>
  </si>
  <si>
    <t>Depository Receipts have been issued</t>
  </si>
  <si>
    <t>"(I)(b) Statement showing shareholding of persons belonging to the category "Promoter and Promoter Group"</t>
  </si>
  <si>
    <t>Total Shares held</t>
  </si>
  <si>
    <t>Shares pledged or otherwise encumbered</t>
  </si>
  <si>
    <t>Name of shareholder</t>
  </si>
  <si>
    <t xml:space="preserve">As a % of </t>
  </si>
  <si>
    <t>As a % of</t>
  </si>
  <si>
    <t>grand total</t>
  </si>
  <si>
    <t>(A)+(B)+(C)</t>
  </si>
  <si>
    <t>(A)+(B)+(C ) of</t>
  </si>
  <si>
    <t>sub-clause (I)(a)</t>
  </si>
  <si>
    <t>(VI)=(V)/(III)*</t>
  </si>
  <si>
    <t>Promoter and Promoter Group</t>
  </si>
  <si>
    <r>
      <t xml:space="preserve">Williamson Magor &amp; Co. Limited      </t>
    </r>
    <r>
      <rPr>
        <b/>
        <sz val="9"/>
        <rFont val="Arial"/>
        <family val="2"/>
      </rPr>
      <t xml:space="preserve">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</si>
  <si>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</si>
  <si>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Persons acting in concert</t>
  </si>
  <si>
    <t>"(I)(c) Statement showing shareholding of persons belonging to the category "Public" and holding more than 1% of the total number of shares</t>
  </si>
  <si>
    <t xml:space="preserve">Sr. </t>
  </si>
  <si>
    <t>Name of Shareholder</t>
  </si>
  <si>
    <t xml:space="preserve">No. of </t>
  </si>
  <si>
    <t>No.</t>
  </si>
  <si>
    <t>[i.e., Grand Total (A) + (B) + ( C) indicated in</t>
  </si>
  <si>
    <t>(B)(2)</t>
  </si>
  <si>
    <t>"(I)(d) Statement showing details of locked-in shares</t>
  </si>
  <si>
    <t>Category of Shareholders</t>
  </si>
  <si>
    <t>Locked-in Shares as a percentage of</t>
  </si>
  <si>
    <t>(Promoters / Public)</t>
  </si>
  <si>
    <t xml:space="preserve">total number of shares [i.e., Grand </t>
  </si>
  <si>
    <t>Total no. of Shares locked-in upto 08.09.2011</t>
  </si>
  <si>
    <t>"(II)(a) Statement showing details of Depository Receipts (DRs)</t>
  </si>
  <si>
    <t>Type of outstanding DR</t>
  </si>
  <si>
    <t>Shares underlying outstanding DRs as a</t>
  </si>
  <si>
    <t>Shares underlying</t>
  </si>
  <si>
    <t>percentage of total number of shares</t>
  </si>
  <si>
    <t>outstanding DRs</t>
  </si>
  <si>
    <t xml:space="preserve"> [i.e., Grand Total (A)+(B)+(C) indicated </t>
  </si>
  <si>
    <t xml:space="preserve"> in Statement at para (1)(a) above]</t>
  </si>
  <si>
    <t>"(II)(b) Statement showing Holding of Depository Receipts (DRs),</t>
  </si>
  <si>
    <t>Babcock Borsig Limited</t>
  </si>
  <si>
    <t>Nomura Asset Management Singapore Limited A/c.Nomura Funds Ireland Public Ltd</t>
  </si>
  <si>
    <t>Nomura India Investment Fund  -  Mother Fund</t>
  </si>
  <si>
    <t>Credit Suisee (Singapore) Limited</t>
  </si>
  <si>
    <t>Individuals</t>
  </si>
  <si>
    <t>Deepak Khaitan</t>
  </si>
  <si>
    <t>Aditya Khaitan</t>
  </si>
  <si>
    <t>Amundi Funds India</t>
  </si>
  <si>
    <t>Barclays Capital Mauritius Limited</t>
  </si>
  <si>
    <t>New Vernon India Limited</t>
  </si>
  <si>
    <t>BSE: 532654                  NSE: MCLEODRUSS               CSE: 10023930</t>
  </si>
  <si>
    <t>Name of the scrip, class of security:</t>
  </si>
  <si>
    <t>McLEOD RUSSEL EQUITY SHARES OF RS.5/- EACH</t>
  </si>
  <si>
    <t xml:space="preserve">in demat </t>
  </si>
  <si>
    <t>As % of</t>
  </si>
  <si>
    <t>form</t>
  </si>
  <si>
    <t>(A+B)</t>
  </si>
  <si>
    <t>%</t>
  </si>
  <si>
    <t>Clearing Member</t>
  </si>
  <si>
    <t>Public</t>
  </si>
  <si>
    <t>As a %</t>
  </si>
  <si>
    <t>Shares as a % of total number of shares</t>
  </si>
  <si>
    <t>CLSA (Mauritius) Limited</t>
  </si>
  <si>
    <t>Merrill Lynch Capital Markets Espana S.A. S.V.</t>
  </si>
  <si>
    <t>Any Other</t>
  </si>
  <si>
    <t xml:space="preserve">total (A)+(B)+(C) indicated in </t>
  </si>
  <si>
    <t>Sr.</t>
  </si>
  <si>
    <t>where underlying shares held by 'promoter/promoter group' are in excess of 1% of the total number of shares</t>
  </si>
  <si>
    <t>Name of the</t>
  </si>
  <si>
    <t>Type of outstanding</t>
  </si>
  <si>
    <t>DR Holder</t>
  </si>
  <si>
    <t>DR (ADRs, GDRs, SDRs, etc)</t>
  </si>
  <si>
    <t>McLEOD RUSSEL INDIA LIMITED</t>
  </si>
  <si>
    <t xml:space="preserve">Scrip Code: </t>
  </si>
  <si>
    <t>Name of the Scrip, class of Security:</t>
  </si>
  <si>
    <t>BSE:532654     NSE:MCLEODRUSS     CSE:10023930</t>
  </si>
  <si>
    <t>Partly paid-up shares:-</t>
  </si>
  <si>
    <t xml:space="preserve">No. of partly </t>
  </si>
  <si>
    <t>paid-up shares</t>
  </si>
  <si>
    <t>As a % of total no. of partly paid-up shares</t>
  </si>
  <si>
    <t xml:space="preserve">As a % of total </t>
  </si>
  <si>
    <t xml:space="preserve">no. of shares </t>
  </si>
  <si>
    <t>of the company</t>
  </si>
  <si>
    <t>Held by promoter/ promoter group</t>
  </si>
  <si>
    <t>Nil</t>
  </si>
  <si>
    <t>Held by public</t>
  </si>
  <si>
    <t>Outstanding convertible securities:-</t>
  </si>
  <si>
    <t>No. of outstanding securities</t>
  </si>
  <si>
    <t>total no. of outstanding convertible securities</t>
  </si>
  <si>
    <t xml:space="preserve">As a % of total no. </t>
  </si>
  <si>
    <t>of shares of the company, assuming full conversion of the convertible securities</t>
  </si>
  <si>
    <t>Warrants:-</t>
  </si>
  <si>
    <t>No. of warrants</t>
  </si>
  <si>
    <t>total no. of warrants</t>
  </si>
  <si>
    <t>of shares of the company, assuming full conversion of warrants</t>
  </si>
  <si>
    <t>Total paid-up capital of the company, assuming full conversion of warrants and convertible securities</t>
  </si>
  <si>
    <t>Rs.54,72,78,675/-</t>
  </si>
  <si>
    <t>[divided into 10,94,55,735 Equity Shares of Rs.5/- each]</t>
  </si>
  <si>
    <r>
      <t>31</t>
    </r>
    <r>
      <rPr>
        <b/>
        <vertAlign val="superscript"/>
        <sz val="10"/>
        <rFont val="Tahoma"/>
        <family val="2"/>
      </rPr>
      <t>ST</t>
    </r>
    <r>
      <rPr>
        <b/>
        <sz val="10"/>
        <rFont val="Tahoma"/>
        <family val="2"/>
      </rPr>
      <t xml:space="preserve"> MARCH 2011</t>
    </r>
  </si>
  <si>
    <t>31ST MARCH 2011</t>
  </si>
  <si>
    <t>Trusts</t>
  </si>
  <si>
    <t>Wellington Trust Company National Asscn. Multiple Common Trust Funds Trust G</t>
  </si>
  <si>
    <t>Citigroup Global Markets Mauritius Private Limited</t>
  </si>
  <si>
    <t>Morgan Stanley Mauritius Company Limited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</si>
</sst>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4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0"/>
      <name val="Calibri"/>
      <family val="2"/>
    </font>
    <font>
      <b/>
      <sz val="8"/>
      <name val="Arial"/>
      <family val="2"/>
    </font>
    <font>
      <sz val="10"/>
      <name val="Calibri"/>
      <family val="2"/>
    </font>
    <font>
      <b/>
      <sz val="10"/>
      <name val="Trebuchet MS"/>
      <family val="2"/>
    </font>
    <font>
      <b/>
      <u val="single"/>
      <sz val="10"/>
      <name val="Arial"/>
      <family val="2"/>
    </font>
    <font>
      <sz val="11"/>
      <name val="Tahoma"/>
      <family val="2"/>
    </font>
    <font>
      <b/>
      <sz val="10"/>
      <name val="Tahoma"/>
      <family val="2"/>
    </font>
    <font>
      <b/>
      <vertAlign val="superscript"/>
      <sz val="10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2" xfId="0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2" fontId="5" fillId="0" borderId="12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5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2" xfId="0" applyFont="1" applyFill="1" applyBorder="1" applyAlignment="1">
      <alignment/>
    </xf>
    <xf numFmtId="0" fontId="7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right"/>
    </xf>
    <xf numFmtId="2" fontId="0" fillId="0" borderId="12" xfId="0" applyNumberFormat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4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2" fontId="5" fillId="0" borderId="15" xfId="0" applyNumberFormat="1" applyFont="1" applyBorder="1" applyAlignment="1">
      <alignment horizontal="right"/>
    </xf>
    <xf numFmtId="2" fontId="5" fillId="0" borderId="22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Font="1" applyAlignment="1">
      <alignment horizontal="center"/>
    </xf>
    <xf numFmtId="0" fontId="0" fillId="0" borderId="21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5" xfId="0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0" fillId="0" borderId="23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2" fontId="5" fillId="0" borderId="23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5" fillId="0" borderId="14" xfId="0" applyFont="1" applyBorder="1" applyAlignment="1">
      <alignment horizontal="right"/>
    </xf>
    <xf numFmtId="0" fontId="0" fillId="0" borderId="22" xfId="0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24" xfId="0" applyFont="1" applyBorder="1" applyAlignment="1">
      <alignment/>
    </xf>
    <xf numFmtId="2" fontId="4" fillId="0" borderId="19" xfId="0" applyNumberFormat="1" applyFont="1" applyBorder="1" applyAlignment="1">
      <alignment/>
    </xf>
    <xf numFmtId="0" fontId="4" fillId="0" borderId="12" xfId="0" applyFont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24" xfId="0" applyFont="1" applyBorder="1" applyAlignment="1">
      <alignment/>
    </xf>
    <xf numFmtId="2" fontId="3" fillId="0" borderId="19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14" xfId="0" applyFont="1" applyBorder="1" applyAlignment="1">
      <alignment/>
    </xf>
    <xf numFmtId="2" fontId="4" fillId="0" borderId="24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right"/>
    </xf>
    <xf numFmtId="2" fontId="4" fillId="0" borderId="14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2" fontId="4" fillId="0" borderId="23" xfId="0" applyNumberFormat="1" applyFont="1" applyBorder="1" applyAlignment="1">
      <alignment/>
    </xf>
    <xf numFmtId="0" fontId="4" fillId="0" borderId="15" xfId="0" applyFont="1" applyBorder="1" applyAlignment="1">
      <alignment horizontal="right"/>
    </xf>
    <xf numFmtId="2" fontId="4" fillId="0" borderId="23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3" xfId="0" applyFont="1" applyBorder="1" applyAlignment="1">
      <alignment/>
    </xf>
    <xf numFmtId="2" fontId="3" fillId="0" borderId="24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21" xfId="0" applyFont="1" applyBorder="1" applyAlignment="1">
      <alignment/>
    </xf>
    <xf numFmtId="0" fontId="0" fillId="0" borderId="20" xfId="0" applyBorder="1" applyAlignment="1">
      <alignment/>
    </xf>
    <xf numFmtId="0" fontId="8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1" fillId="0" borderId="13" xfId="0" applyFont="1" applyBorder="1" applyAlignment="1">
      <alignment horizontal="center"/>
    </xf>
    <xf numFmtId="2" fontId="0" fillId="0" borderId="12" xfId="0" applyNumberFormat="1" applyBorder="1" applyAlignment="1">
      <alignment/>
    </xf>
    <xf numFmtId="0" fontId="5" fillId="0" borderId="22" xfId="0" applyFont="1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5" fillId="0" borderId="11" xfId="0" applyFont="1" applyBorder="1" applyAlignment="1">
      <alignment/>
    </xf>
    <xf numFmtId="0" fontId="9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23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24" xfId="0" applyFont="1" applyBorder="1" applyAlignment="1">
      <alignment/>
    </xf>
    <xf numFmtId="2" fontId="0" fillId="0" borderId="15" xfId="0" applyNumberFormat="1" applyBorder="1" applyAlignment="1">
      <alignment/>
    </xf>
    <xf numFmtId="0" fontId="9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1" xfId="0" applyFont="1" applyBorder="1" applyAlignment="1">
      <alignment/>
    </xf>
    <xf numFmtId="0" fontId="9" fillId="0" borderId="18" xfId="0" applyFont="1" applyBorder="1" applyAlignment="1">
      <alignment/>
    </xf>
    <xf numFmtId="0" fontId="0" fillId="0" borderId="22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2" fontId="4" fillId="0" borderId="12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19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21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0" fillId="0" borderId="21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25" xfId="0" applyFont="1" applyBorder="1" applyAlignment="1">
      <alignment vertical="top" wrapText="1"/>
    </xf>
    <xf numFmtId="0" fontId="15" fillId="0" borderId="26" xfId="0" applyFont="1" applyBorder="1" applyAlignment="1">
      <alignment vertical="top" wrapText="1"/>
    </xf>
    <xf numFmtId="0" fontId="15" fillId="0" borderId="27" xfId="0" applyFont="1" applyBorder="1" applyAlignment="1">
      <alignment vertical="top" wrapText="1"/>
    </xf>
    <xf numFmtId="0" fontId="15" fillId="0" borderId="28" xfId="0" applyFont="1" applyBorder="1" applyAlignment="1">
      <alignment horizontal="center" vertical="top" wrapText="1"/>
    </xf>
    <xf numFmtId="0" fontId="0" fillId="0" borderId="29" xfId="0" applyBorder="1" applyAlignment="1">
      <alignment vertical="top" wrapText="1"/>
    </xf>
    <xf numFmtId="0" fontId="15" fillId="0" borderId="29" xfId="0" applyFont="1" applyBorder="1" applyAlignment="1">
      <alignment horizontal="center" vertical="top" wrapText="1"/>
    </xf>
    <xf numFmtId="0" fontId="18" fillId="0" borderId="27" xfId="0" applyFont="1" applyBorder="1" applyAlignment="1">
      <alignment vertical="top" wrapText="1"/>
    </xf>
    <xf numFmtId="0" fontId="18" fillId="0" borderId="30" xfId="0" applyFont="1" applyBorder="1" applyAlignment="1">
      <alignment vertical="top" wrapText="1"/>
    </xf>
    <xf numFmtId="0" fontId="18" fillId="0" borderId="31" xfId="0" applyFont="1" applyBorder="1" applyAlignment="1">
      <alignment vertical="top" wrapText="1"/>
    </xf>
    <xf numFmtId="0" fontId="18" fillId="0" borderId="32" xfId="0" applyFont="1" applyBorder="1" applyAlignment="1">
      <alignment vertical="top" wrapText="1"/>
    </xf>
    <xf numFmtId="0" fontId="18" fillId="0" borderId="33" xfId="0" applyFont="1" applyBorder="1" applyAlignment="1">
      <alignment vertical="top" wrapText="1"/>
    </xf>
    <xf numFmtId="0" fontId="18" fillId="0" borderId="27" xfId="0" applyFont="1" applyBorder="1" applyAlignment="1">
      <alignment vertical="top" wrapText="1"/>
    </xf>
    <xf numFmtId="0" fontId="18" fillId="0" borderId="34" xfId="0" applyFont="1" applyBorder="1" applyAlignment="1">
      <alignment horizontal="center" vertical="top" wrapText="1"/>
    </xf>
    <xf numFmtId="0" fontId="18" fillId="0" borderId="35" xfId="0" applyFont="1" applyBorder="1" applyAlignment="1">
      <alignment horizontal="center" vertical="top" wrapText="1"/>
    </xf>
    <xf numFmtId="0" fontId="18" fillId="0" borderId="36" xfId="0" applyFont="1" applyBorder="1" applyAlignment="1">
      <alignment horizontal="center" vertical="top" wrapText="1"/>
    </xf>
    <xf numFmtId="0" fontId="19" fillId="0" borderId="37" xfId="0" applyFont="1" applyBorder="1" applyAlignment="1">
      <alignment horizontal="center" vertical="top" wrapText="1"/>
    </xf>
    <xf numFmtId="0" fontId="19" fillId="0" borderId="38" xfId="0" applyFont="1" applyBorder="1" applyAlignment="1">
      <alignment horizontal="center" vertical="top" wrapText="1"/>
    </xf>
    <xf numFmtId="0" fontId="19" fillId="0" borderId="29" xfId="0" applyFont="1" applyBorder="1" applyAlignment="1">
      <alignment horizontal="center" vertical="top" wrapText="1"/>
    </xf>
    <xf numFmtId="0" fontId="15" fillId="0" borderId="33" xfId="0" applyFont="1" applyBorder="1" applyAlignment="1">
      <alignment vertical="top" wrapText="1"/>
    </xf>
    <xf numFmtId="0" fontId="15" fillId="0" borderId="27" xfId="0" applyFont="1" applyBorder="1" applyAlignment="1">
      <alignment vertical="top" wrapText="1"/>
    </xf>
    <xf numFmtId="0" fontId="15" fillId="0" borderId="33" xfId="0" applyFont="1" applyBorder="1" applyAlignment="1">
      <alignment horizontal="center" vertical="top" wrapText="1"/>
    </xf>
    <xf numFmtId="0" fontId="15" fillId="0" borderId="27" xfId="0" applyFont="1" applyBorder="1" applyAlignment="1">
      <alignment horizontal="center" vertical="top" wrapText="1"/>
    </xf>
    <xf numFmtId="0" fontId="16" fillId="0" borderId="30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6" fillId="0" borderId="32" xfId="0" applyFont="1" applyBorder="1" applyAlignment="1">
      <alignment horizontal="center" vertical="top" wrapText="1"/>
    </xf>
    <xf numFmtId="0" fontId="16" fillId="0" borderId="34" xfId="0" applyFont="1" applyBorder="1" applyAlignment="1">
      <alignment horizontal="center" vertical="top" wrapText="1"/>
    </xf>
    <xf numFmtId="0" fontId="16" fillId="0" borderId="35" xfId="0" applyFont="1" applyBorder="1" applyAlignment="1">
      <alignment horizontal="center" vertical="top" wrapText="1"/>
    </xf>
    <xf numFmtId="0" fontId="16" fillId="0" borderId="36" xfId="0" applyFont="1" applyBorder="1" applyAlignment="1">
      <alignment horizontal="center" vertical="top" wrapText="1"/>
    </xf>
    <xf numFmtId="0" fontId="16" fillId="0" borderId="37" xfId="0" applyFont="1" applyBorder="1" applyAlignment="1">
      <alignment horizontal="center" vertical="top" wrapText="1"/>
    </xf>
    <xf numFmtId="0" fontId="16" fillId="0" borderId="38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top" wrapText="1"/>
    </xf>
    <xf numFmtId="0" fontId="15" fillId="0" borderId="30" xfId="0" applyFont="1" applyBorder="1" applyAlignment="1">
      <alignment vertical="top" wrapText="1"/>
    </xf>
    <xf numFmtId="0" fontId="15" fillId="0" borderId="31" xfId="0" applyFont="1" applyBorder="1" applyAlignment="1">
      <alignment vertical="top" wrapText="1"/>
    </xf>
    <xf numFmtId="0" fontId="15" fillId="0" borderId="32" xfId="0" applyFont="1" applyBorder="1" applyAlignment="1">
      <alignment vertical="top" wrapText="1"/>
    </xf>
    <xf numFmtId="0" fontId="15" fillId="0" borderId="26" xfId="0" applyFont="1" applyBorder="1" applyAlignment="1">
      <alignment vertical="top" wrapText="1"/>
    </xf>
    <xf numFmtId="0" fontId="15" fillId="0" borderId="26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69"/>
  <sheetViews>
    <sheetView tabSelected="1" zoomScalePageLayoutView="0" workbookViewId="0" topLeftCell="A124">
      <selection activeCell="C275" sqref="C275"/>
    </sheetView>
  </sheetViews>
  <sheetFormatPr defaultColWidth="9.140625" defaultRowHeight="12.75"/>
  <cols>
    <col min="1" max="1" width="10.8515625" style="0" customWidth="1"/>
    <col min="2" max="2" width="39.00390625" style="0" customWidth="1"/>
    <col min="3" max="3" width="18.421875" style="0" customWidth="1"/>
    <col min="4" max="4" width="15.421875" style="0" customWidth="1"/>
    <col min="5" max="5" width="21.8515625" style="0" customWidth="1"/>
    <col min="6" max="6" width="12.57421875" style="0" customWidth="1"/>
    <col min="7" max="7" width="13.8515625" style="0" customWidth="1"/>
    <col min="8" max="8" width="11.140625" style="0" customWidth="1"/>
    <col min="9" max="9" width="14.57421875" style="0" customWidth="1"/>
  </cols>
  <sheetData>
    <row r="3" ht="14.25">
      <c r="B3" s="198"/>
    </row>
    <row r="4" ht="15" thickBot="1">
      <c r="B4" s="198"/>
    </row>
    <row r="5" spans="2:5" ht="15" thickBot="1">
      <c r="B5" s="199" t="s">
        <v>82</v>
      </c>
      <c r="C5" s="221" t="s">
        <v>195</v>
      </c>
      <c r="D5" s="222"/>
      <c r="E5" s="223"/>
    </row>
    <row r="6" spans="2:5" ht="25.5" customHeight="1">
      <c r="B6" s="200" t="s">
        <v>196</v>
      </c>
      <c r="C6" s="224" t="s">
        <v>198</v>
      </c>
      <c r="D6" s="225"/>
      <c r="E6" s="226"/>
    </row>
    <row r="7" spans="2:5" ht="25.5" customHeight="1" thickBot="1">
      <c r="B7" s="201" t="s">
        <v>197</v>
      </c>
      <c r="C7" s="227" t="s">
        <v>175</v>
      </c>
      <c r="D7" s="228"/>
      <c r="E7" s="229"/>
    </row>
    <row r="8" spans="2:5" ht="15" thickBot="1">
      <c r="B8" s="201" t="s">
        <v>85</v>
      </c>
      <c r="C8" s="221" t="s">
        <v>221</v>
      </c>
      <c r="D8" s="222"/>
      <c r="E8" s="223"/>
    </row>
    <row r="9" spans="2:5" ht="15" thickBot="1">
      <c r="B9" s="230"/>
      <c r="C9" s="231"/>
      <c r="D9" s="231"/>
      <c r="E9" s="232"/>
    </row>
    <row r="10" spans="2:5" ht="25.5" customHeight="1">
      <c r="B10" s="217" t="s">
        <v>199</v>
      </c>
      <c r="C10" s="202" t="s">
        <v>200</v>
      </c>
      <c r="D10" s="219" t="s">
        <v>202</v>
      </c>
      <c r="E10" s="202" t="s">
        <v>203</v>
      </c>
    </row>
    <row r="11" spans="2:5" ht="20.25" customHeight="1">
      <c r="B11" s="233"/>
      <c r="C11" s="202" t="s">
        <v>201</v>
      </c>
      <c r="D11" s="234"/>
      <c r="E11" s="202" t="s">
        <v>204</v>
      </c>
    </row>
    <row r="12" spans="2:5" ht="15" thickBot="1">
      <c r="B12" s="218"/>
      <c r="C12" s="203"/>
      <c r="D12" s="220"/>
      <c r="E12" s="204" t="s">
        <v>205</v>
      </c>
    </row>
    <row r="13" spans="2:5" ht="15" thickBot="1">
      <c r="B13" s="201" t="s">
        <v>206</v>
      </c>
      <c r="C13" s="204" t="s">
        <v>207</v>
      </c>
      <c r="D13" s="204" t="s">
        <v>207</v>
      </c>
      <c r="E13" s="204" t="s">
        <v>207</v>
      </c>
    </row>
    <row r="14" spans="2:5" ht="15" thickBot="1">
      <c r="B14" s="201" t="s">
        <v>208</v>
      </c>
      <c r="C14" s="204" t="s">
        <v>207</v>
      </c>
      <c r="D14" s="204" t="s">
        <v>207</v>
      </c>
      <c r="E14" s="204" t="s">
        <v>207</v>
      </c>
    </row>
    <row r="15" spans="2:5" ht="15" thickBot="1">
      <c r="B15" s="205" t="s">
        <v>56</v>
      </c>
      <c r="C15" s="204" t="s">
        <v>207</v>
      </c>
      <c r="D15" s="204" t="s">
        <v>207</v>
      </c>
      <c r="E15" s="204" t="s">
        <v>207</v>
      </c>
    </row>
    <row r="16" spans="2:5" ht="15" thickBot="1">
      <c r="B16" s="206"/>
      <c r="C16" s="207"/>
      <c r="D16" s="207"/>
      <c r="E16" s="208"/>
    </row>
    <row r="17" spans="2:5" ht="14.25">
      <c r="B17" s="217" t="s">
        <v>209</v>
      </c>
      <c r="C17" s="219" t="s">
        <v>210</v>
      </c>
      <c r="D17" s="202" t="s">
        <v>130</v>
      </c>
      <c r="E17" s="202" t="s">
        <v>212</v>
      </c>
    </row>
    <row r="18" spans="2:5" ht="57.75" thickBot="1">
      <c r="B18" s="218"/>
      <c r="C18" s="220"/>
      <c r="D18" s="204" t="s">
        <v>211</v>
      </c>
      <c r="E18" s="204" t="s">
        <v>213</v>
      </c>
    </row>
    <row r="19" spans="2:5" ht="15" thickBot="1">
      <c r="B19" s="201" t="s">
        <v>206</v>
      </c>
      <c r="C19" s="204" t="s">
        <v>207</v>
      </c>
      <c r="D19" s="204" t="s">
        <v>207</v>
      </c>
      <c r="E19" s="204" t="s">
        <v>207</v>
      </c>
    </row>
    <row r="20" spans="2:5" ht="15" thickBot="1">
      <c r="B20" s="201" t="s">
        <v>208</v>
      </c>
      <c r="C20" s="204" t="s">
        <v>207</v>
      </c>
      <c r="D20" s="204" t="s">
        <v>207</v>
      </c>
      <c r="E20" s="204" t="s">
        <v>207</v>
      </c>
    </row>
    <row r="21" spans="2:5" ht="15" thickBot="1">
      <c r="B21" s="205" t="s">
        <v>56</v>
      </c>
      <c r="C21" s="204" t="s">
        <v>207</v>
      </c>
      <c r="D21" s="204" t="s">
        <v>207</v>
      </c>
      <c r="E21" s="204" t="s">
        <v>207</v>
      </c>
    </row>
    <row r="22" spans="2:5" ht="15" thickBot="1">
      <c r="B22" s="206"/>
      <c r="C22" s="207"/>
      <c r="D22" s="207"/>
      <c r="E22" s="208"/>
    </row>
    <row r="23" spans="2:5" ht="15" customHeight="1">
      <c r="B23" s="217" t="s">
        <v>214</v>
      </c>
      <c r="C23" s="219" t="s">
        <v>215</v>
      </c>
      <c r="D23" s="202" t="s">
        <v>130</v>
      </c>
      <c r="E23" s="202" t="s">
        <v>212</v>
      </c>
    </row>
    <row r="24" spans="2:5" ht="57.75" thickBot="1">
      <c r="B24" s="218"/>
      <c r="C24" s="220"/>
      <c r="D24" s="204" t="s">
        <v>216</v>
      </c>
      <c r="E24" s="204" t="s">
        <v>217</v>
      </c>
    </row>
    <row r="25" spans="2:5" ht="15" thickBot="1">
      <c r="B25" s="201" t="s">
        <v>206</v>
      </c>
      <c r="C25" s="204" t="s">
        <v>207</v>
      </c>
      <c r="D25" s="204" t="s">
        <v>207</v>
      </c>
      <c r="E25" s="204" t="s">
        <v>207</v>
      </c>
    </row>
    <row r="26" spans="2:5" ht="15" thickBot="1">
      <c r="B26" s="201" t="s">
        <v>208</v>
      </c>
      <c r="C26" s="204" t="s">
        <v>207</v>
      </c>
      <c r="D26" s="204" t="s">
        <v>207</v>
      </c>
      <c r="E26" s="204" t="s">
        <v>207</v>
      </c>
    </row>
    <row r="27" spans="2:5" ht="15" thickBot="1">
      <c r="B27" s="205" t="s">
        <v>56</v>
      </c>
      <c r="C27" s="204" t="s">
        <v>207</v>
      </c>
      <c r="D27" s="204" t="s">
        <v>207</v>
      </c>
      <c r="E27" s="204" t="s">
        <v>207</v>
      </c>
    </row>
    <row r="28" spans="2:5" ht="15" thickBot="1">
      <c r="B28" s="206"/>
      <c r="C28" s="207"/>
      <c r="D28" s="207"/>
      <c r="E28" s="208"/>
    </row>
    <row r="29" spans="2:5" ht="43.5" customHeight="1">
      <c r="B29" s="209" t="s">
        <v>218</v>
      </c>
      <c r="C29" s="211" t="s">
        <v>219</v>
      </c>
      <c r="D29" s="212"/>
      <c r="E29" s="213"/>
    </row>
    <row r="30" spans="2:5" ht="25.5" customHeight="1" thickBot="1">
      <c r="B30" s="210"/>
      <c r="C30" s="214" t="s">
        <v>220</v>
      </c>
      <c r="D30" s="215"/>
      <c r="E30" s="216"/>
    </row>
    <row r="31" ht="14.25">
      <c r="B31" s="198"/>
    </row>
    <row r="34" spans="1:9" ht="15">
      <c r="A34" s="235" t="s">
        <v>80</v>
      </c>
      <c r="B34" s="235"/>
      <c r="C34" s="235"/>
      <c r="D34" s="235"/>
      <c r="E34" s="235"/>
      <c r="F34" s="235"/>
      <c r="G34" s="235"/>
      <c r="H34" s="235"/>
      <c r="I34" s="235"/>
    </row>
    <row r="35" spans="1:9" ht="12.75">
      <c r="A35" s="24"/>
      <c r="B35" s="24"/>
      <c r="C35" s="24"/>
      <c r="D35" s="24"/>
      <c r="E35" s="24"/>
      <c r="F35" s="24"/>
      <c r="G35" s="24"/>
      <c r="H35" s="24"/>
      <c r="I35" s="24"/>
    </row>
    <row r="36" spans="1:9" ht="15">
      <c r="A36" s="235" t="s">
        <v>81</v>
      </c>
      <c r="B36" s="235"/>
      <c r="C36" s="235"/>
      <c r="D36" s="235"/>
      <c r="E36" s="235"/>
      <c r="F36" s="235"/>
      <c r="G36" s="235"/>
      <c r="H36" s="235"/>
      <c r="I36" s="235"/>
    </row>
    <row r="37" spans="1:9" ht="12.75">
      <c r="A37" s="24"/>
      <c r="B37" s="24"/>
      <c r="C37" s="24"/>
      <c r="D37" s="24"/>
      <c r="E37" s="24"/>
      <c r="F37" s="24"/>
      <c r="G37" s="24"/>
      <c r="H37" s="24"/>
      <c r="I37" s="24"/>
    </row>
    <row r="38" spans="1:9" ht="15">
      <c r="A38" s="25" t="s">
        <v>82</v>
      </c>
      <c r="B38" s="26"/>
      <c r="C38" s="236" t="s">
        <v>83</v>
      </c>
      <c r="D38" s="237"/>
      <c r="E38" s="237"/>
      <c r="F38" s="237"/>
      <c r="G38" s="237"/>
      <c r="H38" s="237"/>
      <c r="I38" s="238"/>
    </row>
    <row r="39" spans="1:9" ht="15">
      <c r="A39" s="25" t="s">
        <v>84</v>
      </c>
      <c r="B39" s="26"/>
      <c r="C39" s="236" t="s">
        <v>173</v>
      </c>
      <c r="D39" s="237"/>
      <c r="E39" s="237"/>
      <c r="F39" s="237"/>
      <c r="G39" s="237"/>
      <c r="H39" s="237"/>
      <c r="I39" s="238"/>
    </row>
    <row r="40" spans="1:9" ht="15">
      <c r="A40" s="25" t="s">
        <v>174</v>
      </c>
      <c r="B40" s="26"/>
      <c r="C40" s="236" t="s">
        <v>175</v>
      </c>
      <c r="D40" s="237"/>
      <c r="E40" s="237"/>
      <c r="F40" s="237"/>
      <c r="G40" s="237"/>
      <c r="H40" s="237"/>
      <c r="I40" s="238"/>
    </row>
    <row r="41" spans="1:9" ht="15">
      <c r="A41" s="25" t="s">
        <v>85</v>
      </c>
      <c r="B41" s="26"/>
      <c r="C41" s="236" t="s">
        <v>222</v>
      </c>
      <c r="D41" s="237"/>
      <c r="E41" s="237"/>
      <c r="F41" s="237"/>
      <c r="G41" s="237"/>
      <c r="H41" s="237"/>
      <c r="I41" s="238"/>
    </row>
    <row r="42" spans="1:9" ht="12.75">
      <c r="A42" s="27"/>
      <c r="B42" s="28"/>
      <c r="C42" s="28"/>
      <c r="D42" s="29"/>
      <c r="E42" s="28"/>
      <c r="F42" s="239" t="s">
        <v>86</v>
      </c>
      <c r="G42" s="239"/>
      <c r="H42" s="240" t="s">
        <v>87</v>
      </c>
      <c r="I42" s="241"/>
    </row>
    <row r="43" spans="1:9" ht="12.75">
      <c r="A43" s="30"/>
      <c r="B43" s="31"/>
      <c r="C43" s="31"/>
      <c r="D43" s="32"/>
      <c r="E43" s="31"/>
      <c r="F43" s="242" t="s">
        <v>88</v>
      </c>
      <c r="G43" s="242"/>
      <c r="H43" s="243" t="s">
        <v>89</v>
      </c>
      <c r="I43" s="244"/>
    </row>
    <row r="44" spans="1:9" ht="12.75">
      <c r="A44" s="30" t="s">
        <v>2</v>
      </c>
      <c r="B44" s="31" t="s">
        <v>90</v>
      </c>
      <c r="C44" s="31" t="s">
        <v>0</v>
      </c>
      <c r="D44" s="32" t="s">
        <v>3</v>
      </c>
      <c r="E44" s="31" t="s">
        <v>5</v>
      </c>
      <c r="F44" s="245" t="s">
        <v>91</v>
      </c>
      <c r="G44" s="245"/>
      <c r="H44" s="246" t="s">
        <v>92</v>
      </c>
      <c r="I44" s="247"/>
    </row>
    <row r="45" spans="1:9" ht="12.75">
      <c r="A45" s="30" t="s">
        <v>4</v>
      </c>
      <c r="B45" s="31"/>
      <c r="C45" s="31" t="s">
        <v>78</v>
      </c>
      <c r="D45" s="32" t="s">
        <v>77</v>
      </c>
      <c r="E45" s="31" t="s">
        <v>93</v>
      </c>
      <c r="F45" s="32"/>
      <c r="G45" s="28"/>
      <c r="H45" s="32"/>
      <c r="I45" s="28"/>
    </row>
    <row r="46" spans="1:9" ht="12.75">
      <c r="A46" s="30" t="s">
        <v>94</v>
      </c>
      <c r="B46" s="31"/>
      <c r="C46" s="31" t="s">
        <v>95</v>
      </c>
      <c r="D46" s="32" t="s">
        <v>96</v>
      </c>
      <c r="E46" s="31" t="s">
        <v>176</v>
      </c>
      <c r="F46" s="32" t="s">
        <v>177</v>
      </c>
      <c r="G46" s="31" t="s">
        <v>177</v>
      </c>
      <c r="H46" s="32" t="s">
        <v>77</v>
      </c>
      <c r="I46" s="31" t="s">
        <v>97</v>
      </c>
    </row>
    <row r="47" spans="1:9" ht="12.75">
      <c r="A47" s="30"/>
      <c r="B47" s="31"/>
      <c r="C47" s="31" t="s">
        <v>98</v>
      </c>
      <c r="D47" s="32"/>
      <c r="E47" s="31" t="s">
        <v>178</v>
      </c>
      <c r="F47" s="32" t="s">
        <v>179</v>
      </c>
      <c r="G47" s="31" t="s">
        <v>99</v>
      </c>
      <c r="H47" s="32" t="s">
        <v>96</v>
      </c>
      <c r="I47" s="31" t="s">
        <v>180</v>
      </c>
    </row>
    <row r="48" spans="1:9" ht="12.75">
      <c r="A48" s="34"/>
      <c r="B48" s="35"/>
      <c r="C48" s="35"/>
      <c r="D48" s="36"/>
      <c r="E48" s="35"/>
      <c r="F48" s="36"/>
      <c r="G48" s="35"/>
      <c r="H48" s="36"/>
      <c r="I48" s="35"/>
    </row>
    <row r="49" spans="1:9" ht="12.75">
      <c r="A49" s="37" t="s">
        <v>100</v>
      </c>
      <c r="B49" s="38" t="s">
        <v>101</v>
      </c>
      <c r="C49" s="38" t="s">
        <v>102</v>
      </c>
      <c r="D49" s="39" t="s">
        <v>103</v>
      </c>
      <c r="E49" s="38" t="s">
        <v>104</v>
      </c>
      <c r="F49" s="39" t="s">
        <v>105</v>
      </c>
      <c r="G49" s="38" t="s">
        <v>106</v>
      </c>
      <c r="H49" s="39" t="s">
        <v>107</v>
      </c>
      <c r="I49" s="38" t="s">
        <v>108</v>
      </c>
    </row>
    <row r="50" spans="1:9" ht="12.75">
      <c r="A50" s="40" t="s">
        <v>7</v>
      </c>
      <c r="B50" s="41" t="s">
        <v>109</v>
      </c>
      <c r="C50" s="42"/>
      <c r="D50" s="42"/>
      <c r="E50" s="42"/>
      <c r="F50" s="42"/>
      <c r="G50" s="42"/>
      <c r="H50" s="42"/>
      <c r="I50" s="42"/>
    </row>
    <row r="51" spans="1:9" ht="12.75">
      <c r="A51" s="40" t="s">
        <v>100</v>
      </c>
      <c r="B51" s="41" t="s">
        <v>8</v>
      </c>
      <c r="C51" s="42"/>
      <c r="D51" s="42"/>
      <c r="E51" s="42"/>
      <c r="F51" s="43"/>
      <c r="G51" s="42"/>
      <c r="H51" s="42"/>
      <c r="I51" s="42"/>
    </row>
    <row r="52" spans="1:9" ht="12.75">
      <c r="A52" s="44" t="s">
        <v>9</v>
      </c>
      <c r="B52" s="45" t="s">
        <v>10</v>
      </c>
      <c r="C52" s="46">
        <v>3</v>
      </c>
      <c r="D52" s="46">
        <v>55378</v>
      </c>
      <c r="E52" s="46">
        <v>55378</v>
      </c>
      <c r="F52" s="47">
        <f aca="true" t="shared" si="0" ref="F52:F57">D52*100/109455735</f>
        <v>0.05059396842020201</v>
      </c>
      <c r="G52" s="47">
        <f aca="true" t="shared" si="1" ref="G52:G57">D52*100/109455735</f>
        <v>0.05059396842020201</v>
      </c>
      <c r="H52" s="46">
        <v>0</v>
      </c>
      <c r="I52" s="47">
        <f>H52/D52*100</f>
        <v>0</v>
      </c>
    </row>
    <row r="53" spans="1:9" ht="12.75">
      <c r="A53" s="44" t="s">
        <v>11</v>
      </c>
      <c r="B53" s="45" t="s">
        <v>12</v>
      </c>
      <c r="C53" s="46">
        <v>0</v>
      </c>
      <c r="D53" s="46">
        <v>0</v>
      </c>
      <c r="E53" s="46">
        <v>0</v>
      </c>
      <c r="F53" s="47">
        <f t="shared" si="0"/>
        <v>0</v>
      </c>
      <c r="G53" s="47">
        <f t="shared" si="1"/>
        <v>0</v>
      </c>
      <c r="H53" s="46">
        <v>0</v>
      </c>
      <c r="I53" s="47">
        <f>H53*100/109455735</f>
        <v>0</v>
      </c>
    </row>
    <row r="54" spans="1:9" ht="12.75">
      <c r="A54" s="44" t="s">
        <v>13</v>
      </c>
      <c r="B54" s="45" t="s">
        <v>14</v>
      </c>
      <c r="C54" s="46">
        <v>16</v>
      </c>
      <c r="D54" s="46">
        <v>22866507</v>
      </c>
      <c r="E54" s="46">
        <v>22866507</v>
      </c>
      <c r="F54" s="47">
        <f t="shared" si="0"/>
        <v>20.891099950130524</v>
      </c>
      <c r="G54" s="47">
        <f t="shared" si="1"/>
        <v>20.891099950130524</v>
      </c>
      <c r="H54" s="46">
        <v>2964670</v>
      </c>
      <c r="I54" s="47">
        <f>H54/D54*100</f>
        <v>12.965119683561637</v>
      </c>
    </row>
    <row r="55" spans="1:9" ht="12.75">
      <c r="A55" s="44" t="s">
        <v>15</v>
      </c>
      <c r="B55" s="45" t="s">
        <v>16</v>
      </c>
      <c r="C55" s="46">
        <v>0</v>
      </c>
      <c r="D55" s="46">
        <v>0</v>
      </c>
      <c r="E55" s="46">
        <v>0</v>
      </c>
      <c r="F55" s="47">
        <f t="shared" si="0"/>
        <v>0</v>
      </c>
      <c r="G55" s="47">
        <f t="shared" si="1"/>
        <v>0</v>
      </c>
      <c r="H55" s="46">
        <v>0</v>
      </c>
      <c r="I55" s="47">
        <f>H55*100/109455735</f>
        <v>0</v>
      </c>
    </row>
    <row r="56" spans="1:9" ht="12.75">
      <c r="A56" s="44" t="s">
        <v>17</v>
      </c>
      <c r="B56" s="45" t="s">
        <v>18</v>
      </c>
      <c r="C56" s="46">
        <v>0</v>
      </c>
      <c r="D56" s="46">
        <v>0</v>
      </c>
      <c r="E56" s="46">
        <v>0</v>
      </c>
      <c r="F56" s="47">
        <f t="shared" si="0"/>
        <v>0</v>
      </c>
      <c r="G56" s="47">
        <f t="shared" si="1"/>
        <v>0</v>
      </c>
      <c r="H56" s="46">
        <v>0</v>
      </c>
      <c r="I56" s="47">
        <f>H56*100/109455735</f>
        <v>0</v>
      </c>
    </row>
    <row r="57" spans="1:9" ht="12.75">
      <c r="A57" s="42"/>
      <c r="B57" s="41" t="s">
        <v>19</v>
      </c>
      <c r="C57" s="7">
        <f>SUM(C52:C56)</f>
        <v>19</v>
      </c>
      <c r="D57" s="7">
        <f>SUM(D52:D56)</f>
        <v>22921885</v>
      </c>
      <c r="E57" s="7">
        <f>SUM(E52:E56)</f>
        <v>22921885</v>
      </c>
      <c r="F57" s="8">
        <f t="shared" si="0"/>
        <v>20.941693918550726</v>
      </c>
      <c r="G57" s="8">
        <f t="shared" si="1"/>
        <v>20.941693918550726</v>
      </c>
      <c r="H57" s="7">
        <f>SUM(H52:H56)</f>
        <v>2964670</v>
      </c>
      <c r="I57" s="8">
        <f>H57/D57*100</f>
        <v>12.933796675098929</v>
      </c>
    </row>
    <row r="58" spans="1:9" ht="12.75">
      <c r="A58" s="180"/>
      <c r="B58" s="181"/>
      <c r="C58" s="182"/>
      <c r="D58" s="182"/>
      <c r="E58" s="182"/>
      <c r="F58" s="182"/>
      <c r="G58" s="182"/>
      <c r="H58" s="182"/>
      <c r="I58" s="183"/>
    </row>
    <row r="59" spans="1:9" ht="12.75">
      <c r="A59" s="42">
        <v>2</v>
      </c>
      <c r="B59" s="41" t="s">
        <v>110</v>
      </c>
      <c r="C59" s="46"/>
      <c r="D59" s="46"/>
      <c r="E59" s="46"/>
      <c r="F59" s="46"/>
      <c r="G59" s="46"/>
      <c r="H59" s="46"/>
      <c r="I59" s="46"/>
    </row>
    <row r="60" spans="1:9" ht="12.75">
      <c r="A60" s="44" t="s">
        <v>9</v>
      </c>
      <c r="B60" s="45" t="s">
        <v>20</v>
      </c>
      <c r="C60" s="46"/>
      <c r="D60" s="46"/>
      <c r="E60" s="46"/>
      <c r="F60" s="47"/>
      <c r="G60" s="47"/>
      <c r="H60" s="46"/>
      <c r="I60" s="46"/>
    </row>
    <row r="61" spans="1:9" ht="12.75">
      <c r="A61" s="44"/>
      <c r="B61" s="45" t="s">
        <v>111</v>
      </c>
      <c r="C61" s="46">
        <v>0</v>
      </c>
      <c r="D61" s="46">
        <v>0</v>
      </c>
      <c r="E61" s="46">
        <v>0</v>
      </c>
      <c r="F61" s="47">
        <f>D61*100/109455735</f>
        <v>0</v>
      </c>
      <c r="G61" s="47">
        <f>D61*100/109455735</f>
        <v>0</v>
      </c>
      <c r="H61" s="46">
        <v>0</v>
      </c>
      <c r="I61" s="47">
        <f>H61*100/109455735</f>
        <v>0</v>
      </c>
    </row>
    <row r="62" spans="1:9" ht="12.75">
      <c r="A62" s="44" t="s">
        <v>11</v>
      </c>
      <c r="B62" s="45" t="s">
        <v>14</v>
      </c>
      <c r="C62" s="46">
        <v>1</v>
      </c>
      <c r="D62" s="46">
        <v>27067500</v>
      </c>
      <c r="E62" s="46">
        <v>27067500</v>
      </c>
      <c r="F62" s="47">
        <f>D62*100/109455735</f>
        <v>24.729174766402146</v>
      </c>
      <c r="G62" s="47">
        <f>D62*100/109455735</f>
        <v>24.729174766402146</v>
      </c>
      <c r="H62" s="46">
        <v>0</v>
      </c>
      <c r="I62" s="47">
        <f>H62*100/109455735</f>
        <v>0</v>
      </c>
    </row>
    <row r="63" spans="1:9" ht="12.75">
      <c r="A63" s="44" t="s">
        <v>13</v>
      </c>
      <c r="B63" s="45" t="s">
        <v>21</v>
      </c>
      <c r="C63" s="46">
        <v>0</v>
      </c>
      <c r="D63" s="46">
        <v>0</v>
      </c>
      <c r="E63" s="46">
        <v>0</v>
      </c>
      <c r="F63" s="47">
        <f>D63*100/109455735</f>
        <v>0</v>
      </c>
      <c r="G63" s="47">
        <f>D63*100/109455735</f>
        <v>0</v>
      </c>
      <c r="H63" s="46">
        <v>0</v>
      </c>
      <c r="I63" s="47">
        <f>H63*100/109455735</f>
        <v>0</v>
      </c>
    </row>
    <row r="64" spans="1:9" ht="12.75">
      <c r="A64" s="48" t="s">
        <v>15</v>
      </c>
      <c r="B64" s="49" t="s">
        <v>18</v>
      </c>
      <c r="C64" s="46">
        <v>0</v>
      </c>
      <c r="D64" s="46">
        <v>0</v>
      </c>
      <c r="E64" s="46">
        <v>0</v>
      </c>
      <c r="F64" s="47">
        <f>D64*100/109455735</f>
        <v>0</v>
      </c>
      <c r="G64" s="47">
        <f>D64*100/109455735</f>
        <v>0</v>
      </c>
      <c r="H64" s="46">
        <v>0</v>
      </c>
      <c r="I64" s="47">
        <f>H64*100/109455735</f>
        <v>0</v>
      </c>
    </row>
    <row r="65" spans="1:9" ht="12.75">
      <c r="A65" s="44"/>
      <c r="B65" s="41" t="s">
        <v>22</v>
      </c>
      <c r="C65" s="7">
        <f>SUM(C60:C64)</f>
        <v>1</v>
      </c>
      <c r="D65" s="7">
        <f>SUM(D61:D64)</f>
        <v>27067500</v>
      </c>
      <c r="E65" s="7">
        <f>SUM(E61:E64)</f>
        <v>27067500</v>
      </c>
      <c r="F65" s="8">
        <f>D65*100/109455735</f>
        <v>24.729174766402146</v>
      </c>
      <c r="G65" s="8">
        <f>D65*100/109455735</f>
        <v>24.729174766402146</v>
      </c>
      <c r="H65" s="7">
        <f>SUM(H60:H64)</f>
        <v>0</v>
      </c>
      <c r="I65" s="8">
        <f>H65*100/109455735</f>
        <v>0</v>
      </c>
    </row>
    <row r="66" spans="1:9" ht="12.75">
      <c r="A66" s="184"/>
      <c r="B66" s="185"/>
      <c r="C66" s="182"/>
      <c r="D66" s="182"/>
      <c r="E66" s="182"/>
      <c r="F66" s="182"/>
      <c r="G66" s="182"/>
      <c r="H66" s="182"/>
      <c r="I66" s="183"/>
    </row>
    <row r="67" spans="1:9" ht="12.75">
      <c r="A67" s="13"/>
      <c r="B67" s="51" t="s">
        <v>112</v>
      </c>
      <c r="C67" s="52"/>
      <c r="D67" s="52"/>
      <c r="E67" s="53"/>
      <c r="F67" s="52"/>
      <c r="G67" s="53"/>
      <c r="H67" s="53"/>
      <c r="I67" s="52"/>
    </row>
    <row r="68" spans="1:9" ht="12.75">
      <c r="A68" s="14"/>
      <c r="B68" s="22" t="s">
        <v>113</v>
      </c>
      <c r="C68" s="15">
        <f>C57+C65</f>
        <v>20</v>
      </c>
      <c r="D68" s="15">
        <f>D57+D65</f>
        <v>49989385</v>
      </c>
      <c r="E68" s="15">
        <f>E57+E65</f>
        <v>49989385</v>
      </c>
      <c r="F68" s="54">
        <f>D68*100/109455735</f>
        <v>45.67086868495287</v>
      </c>
      <c r="G68" s="55">
        <f>D68*100/109455735</f>
        <v>45.67086868495287</v>
      </c>
      <c r="H68" s="15">
        <f>H57+H65</f>
        <v>2964670</v>
      </c>
      <c r="I68" s="54">
        <f>H68/D68*100</f>
        <v>5.930599066181751</v>
      </c>
    </row>
    <row r="73" spans="1:9" ht="15">
      <c r="A73" s="235" t="s">
        <v>80</v>
      </c>
      <c r="B73" s="235"/>
      <c r="C73" s="235"/>
      <c r="D73" s="235"/>
      <c r="E73" s="235"/>
      <c r="F73" s="235"/>
      <c r="G73" s="235"/>
      <c r="H73" s="235"/>
      <c r="I73" s="235"/>
    </row>
    <row r="74" spans="1:9" ht="12.75">
      <c r="A74" s="24"/>
      <c r="B74" s="24"/>
      <c r="C74" s="24"/>
      <c r="D74" s="24"/>
      <c r="E74" s="24"/>
      <c r="F74" s="24"/>
      <c r="G74" s="24"/>
      <c r="H74" s="24"/>
      <c r="I74" s="24"/>
    </row>
    <row r="75" spans="1:9" ht="15">
      <c r="A75" s="235" t="s">
        <v>81</v>
      </c>
      <c r="B75" s="235"/>
      <c r="C75" s="235"/>
      <c r="D75" s="235"/>
      <c r="E75" s="235"/>
      <c r="F75" s="235"/>
      <c r="G75" s="235"/>
      <c r="H75" s="235"/>
      <c r="I75" s="235"/>
    </row>
    <row r="76" spans="1:9" ht="12.75">
      <c r="A76" s="24"/>
      <c r="B76" s="24"/>
      <c r="C76" s="24"/>
      <c r="D76" s="24"/>
      <c r="E76" s="24"/>
      <c r="F76" s="24"/>
      <c r="G76" s="24"/>
      <c r="H76" s="24"/>
      <c r="I76" s="24"/>
    </row>
    <row r="77" spans="1:9" ht="15">
      <c r="A77" s="25" t="s">
        <v>82</v>
      </c>
      <c r="B77" s="26"/>
      <c r="C77" s="236" t="s">
        <v>83</v>
      </c>
      <c r="D77" s="237"/>
      <c r="E77" s="237"/>
      <c r="F77" s="237"/>
      <c r="G77" s="237"/>
      <c r="H77" s="237"/>
      <c r="I77" s="238"/>
    </row>
    <row r="78" spans="1:9" ht="15">
      <c r="A78" s="25" t="s">
        <v>84</v>
      </c>
      <c r="B78" s="26"/>
      <c r="C78" s="236" t="s">
        <v>173</v>
      </c>
      <c r="D78" s="237"/>
      <c r="E78" s="237"/>
      <c r="F78" s="237"/>
      <c r="G78" s="237"/>
      <c r="H78" s="237"/>
      <c r="I78" s="238"/>
    </row>
    <row r="79" spans="1:9" ht="15">
      <c r="A79" s="25" t="s">
        <v>174</v>
      </c>
      <c r="B79" s="26"/>
      <c r="C79" s="236" t="s">
        <v>175</v>
      </c>
      <c r="D79" s="237"/>
      <c r="E79" s="237"/>
      <c r="F79" s="237"/>
      <c r="G79" s="237"/>
      <c r="H79" s="237"/>
      <c r="I79" s="238"/>
    </row>
    <row r="80" spans="1:9" ht="15">
      <c r="A80" s="25" t="s">
        <v>85</v>
      </c>
      <c r="B80" s="26"/>
      <c r="C80" s="236" t="s">
        <v>222</v>
      </c>
      <c r="D80" s="237"/>
      <c r="E80" s="237"/>
      <c r="F80" s="237"/>
      <c r="G80" s="237"/>
      <c r="H80" s="237"/>
      <c r="I80" s="238"/>
    </row>
    <row r="81" spans="1:9" ht="12.75">
      <c r="A81" s="184"/>
      <c r="B81" s="185"/>
      <c r="C81" s="185"/>
      <c r="D81" s="185"/>
      <c r="E81" s="185"/>
      <c r="F81" s="185"/>
      <c r="G81" s="185"/>
      <c r="H81" s="185"/>
      <c r="I81" s="186"/>
    </row>
    <row r="82" spans="1:9" ht="12.75">
      <c r="A82" s="27"/>
      <c r="B82" s="28"/>
      <c r="C82" s="28"/>
      <c r="D82" s="29"/>
      <c r="E82" s="28"/>
      <c r="F82" s="239" t="s">
        <v>86</v>
      </c>
      <c r="G82" s="239"/>
      <c r="H82" s="240" t="s">
        <v>87</v>
      </c>
      <c r="I82" s="241"/>
    </row>
    <row r="83" spans="1:9" ht="12.75">
      <c r="A83" s="30"/>
      <c r="B83" s="31"/>
      <c r="C83" s="31"/>
      <c r="D83" s="32"/>
      <c r="E83" s="31"/>
      <c r="F83" s="242" t="s">
        <v>88</v>
      </c>
      <c r="G83" s="242"/>
      <c r="H83" s="243" t="s">
        <v>89</v>
      </c>
      <c r="I83" s="244"/>
    </row>
    <row r="84" spans="1:9" ht="12.75">
      <c r="A84" s="30" t="s">
        <v>2</v>
      </c>
      <c r="B84" s="31" t="s">
        <v>90</v>
      </c>
      <c r="C84" s="31" t="s">
        <v>0</v>
      </c>
      <c r="D84" s="32" t="s">
        <v>3</v>
      </c>
      <c r="E84" s="31" t="s">
        <v>5</v>
      </c>
      <c r="F84" s="245" t="s">
        <v>91</v>
      </c>
      <c r="G84" s="245"/>
      <c r="H84" s="246" t="s">
        <v>92</v>
      </c>
      <c r="I84" s="247"/>
    </row>
    <row r="85" spans="1:9" ht="12.75">
      <c r="A85" s="30" t="s">
        <v>4</v>
      </c>
      <c r="B85" s="31"/>
      <c r="C85" s="31" t="s">
        <v>78</v>
      </c>
      <c r="D85" s="32" t="s">
        <v>77</v>
      </c>
      <c r="E85" s="31" t="s">
        <v>93</v>
      </c>
      <c r="F85" s="32"/>
      <c r="G85" s="28"/>
      <c r="H85" s="32"/>
      <c r="I85" s="28"/>
    </row>
    <row r="86" spans="1:9" ht="12.75">
      <c r="A86" s="30" t="s">
        <v>94</v>
      </c>
      <c r="B86" s="31"/>
      <c r="C86" s="31" t="s">
        <v>95</v>
      </c>
      <c r="D86" s="32" t="s">
        <v>96</v>
      </c>
      <c r="E86" s="31" t="s">
        <v>176</v>
      </c>
      <c r="F86" s="32" t="s">
        <v>177</v>
      </c>
      <c r="G86" s="31" t="s">
        <v>177</v>
      </c>
      <c r="H86" s="32" t="s">
        <v>77</v>
      </c>
      <c r="I86" s="31" t="s">
        <v>97</v>
      </c>
    </row>
    <row r="87" spans="1:9" ht="12.75">
      <c r="A87" s="30"/>
      <c r="B87" s="31"/>
      <c r="C87" s="31" t="s">
        <v>98</v>
      </c>
      <c r="D87" s="32"/>
      <c r="E87" s="31" t="s">
        <v>178</v>
      </c>
      <c r="F87" s="32" t="s">
        <v>179</v>
      </c>
      <c r="G87" s="31" t="s">
        <v>99</v>
      </c>
      <c r="H87" s="32" t="s">
        <v>96</v>
      </c>
      <c r="I87" s="31" t="s">
        <v>180</v>
      </c>
    </row>
    <row r="88" spans="1:9" ht="12.75">
      <c r="A88" s="34"/>
      <c r="B88" s="35"/>
      <c r="C88" s="35"/>
      <c r="D88" s="36"/>
      <c r="E88" s="35"/>
      <c r="F88" s="36"/>
      <c r="G88" s="35"/>
      <c r="H88" s="36"/>
      <c r="I88" s="35"/>
    </row>
    <row r="89" spans="1:9" ht="12.75">
      <c r="A89" s="37" t="s">
        <v>100</v>
      </c>
      <c r="B89" s="38" t="s">
        <v>101</v>
      </c>
      <c r="C89" s="38" t="s">
        <v>102</v>
      </c>
      <c r="D89" s="39" t="s">
        <v>103</v>
      </c>
      <c r="E89" s="38" t="s">
        <v>104</v>
      </c>
      <c r="F89" s="39" t="s">
        <v>105</v>
      </c>
      <c r="G89" s="38" t="s">
        <v>106</v>
      </c>
      <c r="H89" s="39" t="s">
        <v>107</v>
      </c>
      <c r="I89" s="38" t="s">
        <v>108</v>
      </c>
    </row>
    <row r="90" spans="1:9" ht="15">
      <c r="A90" s="40" t="s">
        <v>23</v>
      </c>
      <c r="B90" s="16" t="s">
        <v>114</v>
      </c>
      <c r="C90" s="42"/>
      <c r="D90" s="56"/>
      <c r="E90" s="56"/>
      <c r="F90" s="56"/>
      <c r="G90" s="56"/>
      <c r="H90" s="44" t="s">
        <v>43</v>
      </c>
      <c r="I90" s="44" t="s">
        <v>43</v>
      </c>
    </row>
    <row r="91" spans="1:9" ht="12.75">
      <c r="A91" s="40" t="s">
        <v>100</v>
      </c>
      <c r="B91" s="16" t="s">
        <v>21</v>
      </c>
      <c r="C91" s="42"/>
      <c r="D91" s="56"/>
      <c r="E91" s="56"/>
      <c r="F91" s="56"/>
      <c r="G91" s="56"/>
      <c r="H91" s="44" t="s">
        <v>43</v>
      </c>
      <c r="I91" s="44" t="s">
        <v>43</v>
      </c>
    </row>
    <row r="92" spans="1:9" ht="12.75">
      <c r="A92" s="44" t="s">
        <v>9</v>
      </c>
      <c r="B92" s="10" t="s">
        <v>25</v>
      </c>
      <c r="C92" s="46">
        <v>29</v>
      </c>
      <c r="D92" s="46">
        <v>2957990</v>
      </c>
      <c r="E92" s="46">
        <v>2954267</v>
      </c>
      <c r="F92" s="47">
        <f aca="true" t="shared" si="2" ref="F92:F100">D92*100/109455735</f>
        <v>2.702453188039896</v>
      </c>
      <c r="G92" s="47">
        <f aca="true" t="shared" si="3" ref="G92:G100">D92*100/109455735</f>
        <v>2.702453188039896</v>
      </c>
      <c r="H92" s="46">
        <v>0</v>
      </c>
      <c r="I92" s="47">
        <f aca="true" t="shared" si="4" ref="I92:I100">H92*100/109455735</f>
        <v>0</v>
      </c>
    </row>
    <row r="93" spans="1:9" ht="12.75">
      <c r="A93" s="44" t="s">
        <v>11</v>
      </c>
      <c r="B93" s="10" t="s">
        <v>16</v>
      </c>
      <c r="C93" s="46">
        <v>87</v>
      </c>
      <c r="D93" s="46">
        <v>65191</v>
      </c>
      <c r="E93" s="46">
        <v>22998</v>
      </c>
      <c r="F93" s="47">
        <f t="shared" si="2"/>
        <v>0.05955923643471034</v>
      </c>
      <c r="G93" s="47">
        <f t="shared" si="3"/>
        <v>0.05955923643471034</v>
      </c>
      <c r="H93" s="46">
        <v>0</v>
      </c>
      <c r="I93" s="47">
        <f t="shared" si="4"/>
        <v>0</v>
      </c>
    </row>
    <row r="94" spans="1:9" ht="12.75">
      <c r="A94" s="44" t="s">
        <v>13</v>
      </c>
      <c r="B94" s="10" t="s">
        <v>12</v>
      </c>
      <c r="C94" s="46">
        <v>1</v>
      </c>
      <c r="D94" s="46">
        <v>112</v>
      </c>
      <c r="E94" s="46">
        <v>0</v>
      </c>
      <c r="F94" s="47">
        <f t="shared" si="2"/>
        <v>0.00010232446933913513</v>
      </c>
      <c r="G94" s="47">
        <f t="shared" si="3"/>
        <v>0.00010232446933913513</v>
      </c>
      <c r="H94" s="46">
        <v>0</v>
      </c>
      <c r="I94" s="47">
        <f t="shared" si="4"/>
        <v>0</v>
      </c>
    </row>
    <row r="95" spans="1:9" ht="12.75">
      <c r="A95" s="44" t="s">
        <v>15</v>
      </c>
      <c r="B95" s="10" t="s">
        <v>26</v>
      </c>
      <c r="C95" s="46">
        <v>0</v>
      </c>
      <c r="D95" s="46">
        <v>0</v>
      </c>
      <c r="E95" s="46">
        <v>0</v>
      </c>
      <c r="F95" s="47">
        <f t="shared" si="2"/>
        <v>0</v>
      </c>
      <c r="G95" s="47">
        <f t="shared" si="3"/>
        <v>0</v>
      </c>
      <c r="H95" s="46">
        <v>0</v>
      </c>
      <c r="I95" s="47">
        <f t="shared" si="4"/>
        <v>0</v>
      </c>
    </row>
    <row r="96" spans="1:9" ht="12.75">
      <c r="A96" s="44" t="s">
        <v>17</v>
      </c>
      <c r="B96" s="10" t="s">
        <v>27</v>
      </c>
      <c r="C96" s="46">
        <v>6</v>
      </c>
      <c r="D96" s="46">
        <v>3756733</v>
      </c>
      <c r="E96" s="46">
        <v>3755033</v>
      </c>
      <c r="F96" s="47">
        <f t="shared" si="2"/>
        <v>3.432193845301939</v>
      </c>
      <c r="G96" s="47">
        <f t="shared" si="3"/>
        <v>3.432193845301939</v>
      </c>
      <c r="H96" s="46">
        <v>0</v>
      </c>
      <c r="I96" s="47">
        <f t="shared" si="4"/>
        <v>0</v>
      </c>
    </row>
    <row r="97" spans="1:9" ht="12.75">
      <c r="A97" s="44" t="s">
        <v>28</v>
      </c>
      <c r="B97" s="10" t="s">
        <v>29</v>
      </c>
      <c r="C97" s="46">
        <v>112</v>
      </c>
      <c r="D97" s="46">
        <v>35544040</v>
      </c>
      <c r="E97" s="46">
        <v>35544040</v>
      </c>
      <c r="F97" s="47">
        <f t="shared" si="2"/>
        <v>32.473437778294574</v>
      </c>
      <c r="G97" s="47">
        <f t="shared" si="3"/>
        <v>32.473437778294574</v>
      </c>
      <c r="H97" s="46">
        <v>0</v>
      </c>
      <c r="I97" s="47">
        <f t="shared" si="4"/>
        <v>0</v>
      </c>
    </row>
    <row r="98" spans="1:9" ht="12.75">
      <c r="A98" s="44" t="s">
        <v>30</v>
      </c>
      <c r="B98" s="10" t="s">
        <v>31</v>
      </c>
      <c r="C98" s="46">
        <v>0</v>
      </c>
      <c r="D98" s="46">
        <v>0</v>
      </c>
      <c r="E98" s="46">
        <v>0</v>
      </c>
      <c r="F98" s="47">
        <f t="shared" si="2"/>
        <v>0</v>
      </c>
      <c r="G98" s="47">
        <f t="shared" si="3"/>
        <v>0</v>
      </c>
      <c r="H98" s="46">
        <v>0</v>
      </c>
      <c r="I98" s="47">
        <f t="shared" si="4"/>
        <v>0</v>
      </c>
    </row>
    <row r="99" spans="1:9" ht="12.75">
      <c r="A99" s="44" t="s">
        <v>32</v>
      </c>
      <c r="B99" s="10" t="s">
        <v>18</v>
      </c>
      <c r="C99" s="46">
        <v>0</v>
      </c>
      <c r="D99" s="46">
        <v>0</v>
      </c>
      <c r="E99" s="46">
        <v>0</v>
      </c>
      <c r="F99" s="47">
        <f t="shared" si="2"/>
        <v>0</v>
      </c>
      <c r="G99" s="47">
        <f t="shared" si="3"/>
        <v>0</v>
      </c>
      <c r="H99" s="46">
        <v>0</v>
      </c>
      <c r="I99" s="47">
        <f t="shared" si="4"/>
        <v>0</v>
      </c>
    </row>
    <row r="100" spans="1:9" ht="12.75">
      <c r="A100" s="44"/>
      <c r="B100" s="16" t="s">
        <v>115</v>
      </c>
      <c r="C100" s="7">
        <f>SUM(C92:C99)</f>
        <v>235</v>
      </c>
      <c r="D100" s="7">
        <f>SUM(D92:D99)</f>
        <v>42324066</v>
      </c>
      <c r="E100" s="7">
        <f>SUM(E92:E99)</f>
        <v>42276338</v>
      </c>
      <c r="F100" s="8">
        <f t="shared" si="2"/>
        <v>38.66774637254046</v>
      </c>
      <c r="G100" s="8">
        <f t="shared" si="3"/>
        <v>38.66774637254046</v>
      </c>
      <c r="H100" s="7">
        <f>SUM(H92:H99)</f>
        <v>0</v>
      </c>
      <c r="I100" s="8">
        <f t="shared" si="4"/>
        <v>0</v>
      </c>
    </row>
    <row r="101" ht="12.75">
      <c r="A101" s="57"/>
    </row>
    <row r="102" spans="5:9" ht="12.75">
      <c r="E102" s="50"/>
      <c r="F102" s="50"/>
      <c r="G102" s="50"/>
      <c r="H102" s="50"/>
      <c r="I102" s="50"/>
    </row>
    <row r="103" spans="5:9" ht="12.75">
      <c r="E103" s="50"/>
      <c r="F103" s="50"/>
      <c r="G103" s="50"/>
      <c r="H103" s="50"/>
      <c r="I103" s="50"/>
    </row>
    <row r="104" spans="1:9" ht="15">
      <c r="A104" s="235" t="s">
        <v>80</v>
      </c>
      <c r="B104" s="235"/>
      <c r="C104" s="235"/>
      <c r="D104" s="235"/>
      <c r="E104" s="235"/>
      <c r="F104" s="235"/>
      <c r="G104" s="235"/>
      <c r="H104" s="235"/>
      <c r="I104" s="235"/>
    </row>
    <row r="105" spans="1:9" ht="12.75">
      <c r="A105" s="24"/>
      <c r="B105" s="24"/>
      <c r="C105" s="24"/>
      <c r="D105" s="24"/>
      <c r="E105" s="24"/>
      <c r="F105" s="24"/>
      <c r="G105" s="24"/>
      <c r="H105" s="24"/>
      <c r="I105" s="24"/>
    </row>
    <row r="106" spans="1:9" ht="15">
      <c r="A106" s="235" t="s">
        <v>81</v>
      </c>
      <c r="B106" s="235"/>
      <c r="C106" s="235"/>
      <c r="D106" s="235"/>
      <c r="E106" s="235"/>
      <c r="F106" s="235"/>
      <c r="G106" s="235"/>
      <c r="H106" s="235"/>
      <c r="I106" s="235"/>
    </row>
    <row r="107" spans="1:9" ht="12.75">
      <c r="A107" s="24"/>
      <c r="B107" s="24"/>
      <c r="C107" s="24"/>
      <c r="D107" s="24"/>
      <c r="E107" s="24"/>
      <c r="F107" s="24"/>
      <c r="G107" s="24"/>
      <c r="H107" s="24"/>
      <c r="I107" s="24"/>
    </row>
    <row r="108" spans="1:9" ht="15">
      <c r="A108" s="25" t="s">
        <v>82</v>
      </c>
      <c r="B108" s="26"/>
      <c r="C108" s="236" t="s">
        <v>83</v>
      </c>
      <c r="D108" s="237"/>
      <c r="E108" s="237"/>
      <c r="F108" s="237"/>
      <c r="G108" s="237"/>
      <c r="H108" s="237"/>
      <c r="I108" s="238"/>
    </row>
    <row r="109" spans="1:9" ht="15">
      <c r="A109" s="25" t="s">
        <v>84</v>
      </c>
      <c r="B109" s="26"/>
      <c r="C109" s="236" t="s">
        <v>173</v>
      </c>
      <c r="D109" s="237"/>
      <c r="E109" s="237"/>
      <c r="F109" s="237"/>
      <c r="G109" s="237"/>
      <c r="H109" s="237"/>
      <c r="I109" s="238"/>
    </row>
    <row r="110" spans="1:9" ht="15">
      <c r="A110" s="25" t="s">
        <v>174</v>
      </c>
      <c r="B110" s="26"/>
      <c r="C110" s="236" t="s">
        <v>175</v>
      </c>
      <c r="D110" s="237"/>
      <c r="E110" s="237"/>
      <c r="F110" s="237"/>
      <c r="G110" s="237"/>
      <c r="H110" s="237"/>
      <c r="I110" s="238"/>
    </row>
    <row r="111" spans="1:9" ht="15">
      <c r="A111" s="25" t="s">
        <v>85</v>
      </c>
      <c r="B111" s="26"/>
      <c r="C111" s="236" t="s">
        <v>222</v>
      </c>
      <c r="D111" s="237"/>
      <c r="E111" s="237"/>
      <c r="F111" s="237"/>
      <c r="G111" s="237"/>
      <c r="H111" s="237"/>
      <c r="I111" s="238"/>
    </row>
    <row r="112" spans="1:9" ht="12.75">
      <c r="A112" s="184"/>
      <c r="B112" s="185"/>
      <c r="C112" s="185"/>
      <c r="D112" s="185"/>
      <c r="E112" s="185"/>
      <c r="F112" s="185"/>
      <c r="G112" s="185"/>
      <c r="H112" s="185"/>
      <c r="I112" s="186"/>
    </row>
    <row r="113" spans="1:9" ht="12.75">
      <c r="A113" s="27"/>
      <c r="B113" s="28"/>
      <c r="C113" s="28"/>
      <c r="D113" s="29"/>
      <c r="E113" s="28"/>
      <c r="F113" s="239" t="s">
        <v>86</v>
      </c>
      <c r="G113" s="239"/>
      <c r="H113" s="240" t="s">
        <v>87</v>
      </c>
      <c r="I113" s="241"/>
    </row>
    <row r="114" spans="1:9" ht="12.75">
      <c r="A114" s="30"/>
      <c r="B114" s="31"/>
      <c r="C114" s="31"/>
      <c r="D114" s="32"/>
      <c r="E114" s="31"/>
      <c r="F114" s="242" t="s">
        <v>88</v>
      </c>
      <c r="G114" s="242"/>
      <c r="H114" s="243" t="s">
        <v>89</v>
      </c>
      <c r="I114" s="244"/>
    </row>
    <row r="115" spans="1:9" ht="12.75">
      <c r="A115" s="30" t="s">
        <v>2</v>
      </c>
      <c r="B115" s="31" t="s">
        <v>90</v>
      </c>
      <c r="C115" s="31" t="s">
        <v>0</v>
      </c>
      <c r="D115" s="32" t="s">
        <v>3</v>
      </c>
      <c r="E115" s="31" t="s">
        <v>5</v>
      </c>
      <c r="F115" s="245" t="s">
        <v>91</v>
      </c>
      <c r="G115" s="245"/>
      <c r="H115" s="246" t="s">
        <v>92</v>
      </c>
      <c r="I115" s="247"/>
    </row>
    <row r="116" spans="1:9" ht="12.75">
      <c r="A116" s="30" t="s">
        <v>4</v>
      </c>
      <c r="B116" s="31"/>
      <c r="C116" s="31" t="s">
        <v>78</v>
      </c>
      <c r="D116" s="32" t="s">
        <v>77</v>
      </c>
      <c r="E116" s="31" t="s">
        <v>93</v>
      </c>
      <c r="F116" s="32"/>
      <c r="G116" s="28"/>
      <c r="H116" s="32"/>
      <c r="I116" s="28"/>
    </row>
    <row r="117" spans="1:9" ht="12.75">
      <c r="A117" s="30" t="s">
        <v>94</v>
      </c>
      <c r="B117" s="31"/>
      <c r="C117" s="31" t="s">
        <v>95</v>
      </c>
      <c r="D117" s="32" t="s">
        <v>96</v>
      </c>
      <c r="E117" s="31" t="s">
        <v>176</v>
      </c>
      <c r="F117" s="32" t="s">
        <v>177</v>
      </c>
      <c r="G117" s="31" t="s">
        <v>177</v>
      </c>
      <c r="H117" s="32" t="s">
        <v>77</v>
      </c>
      <c r="I117" s="31" t="s">
        <v>97</v>
      </c>
    </row>
    <row r="118" spans="1:9" ht="12.75">
      <c r="A118" s="30"/>
      <c r="B118" s="31"/>
      <c r="C118" s="31" t="s">
        <v>98</v>
      </c>
      <c r="D118" s="32"/>
      <c r="E118" s="31" t="s">
        <v>178</v>
      </c>
      <c r="F118" s="32" t="s">
        <v>179</v>
      </c>
      <c r="G118" s="31" t="s">
        <v>99</v>
      </c>
      <c r="H118" s="32" t="s">
        <v>96</v>
      </c>
      <c r="I118" s="31" t="s">
        <v>180</v>
      </c>
    </row>
    <row r="119" spans="1:9" ht="12.75">
      <c r="A119" s="34"/>
      <c r="B119" s="35"/>
      <c r="C119" s="35"/>
      <c r="D119" s="36"/>
      <c r="E119" s="35"/>
      <c r="F119" s="36"/>
      <c r="G119" s="35"/>
      <c r="H119" s="36"/>
      <c r="I119" s="35"/>
    </row>
    <row r="120" spans="1:9" ht="12.75">
      <c r="A120" s="37" t="s">
        <v>100</v>
      </c>
      <c r="B120" s="38" t="s">
        <v>101</v>
      </c>
      <c r="C120" s="38" t="s">
        <v>102</v>
      </c>
      <c r="D120" s="39" t="s">
        <v>103</v>
      </c>
      <c r="E120" s="38" t="s">
        <v>104</v>
      </c>
      <c r="F120" s="39" t="s">
        <v>105</v>
      </c>
      <c r="G120" s="38" t="s">
        <v>106</v>
      </c>
      <c r="H120" s="39" t="s">
        <v>107</v>
      </c>
      <c r="I120" s="38" t="s">
        <v>108</v>
      </c>
    </row>
    <row r="121" spans="1:9" ht="12.75">
      <c r="A121" s="40" t="s">
        <v>116</v>
      </c>
      <c r="B121" s="16" t="s">
        <v>79</v>
      </c>
      <c r="C121" s="56"/>
      <c r="D121" s="56"/>
      <c r="E121" s="56"/>
      <c r="F121" s="56"/>
      <c r="G121" s="56"/>
      <c r="H121" s="44" t="s">
        <v>43</v>
      </c>
      <c r="I121" s="44" t="s">
        <v>43</v>
      </c>
    </row>
    <row r="122" spans="1:9" ht="12.75">
      <c r="A122" s="44" t="s">
        <v>9</v>
      </c>
      <c r="B122" s="10" t="s">
        <v>14</v>
      </c>
      <c r="C122" s="46">
        <v>1065</v>
      </c>
      <c r="D122" s="46">
        <v>3385080</v>
      </c>
      <c r="E122" s="46">
        <v>3313033</v>
      </c>
      <c r="F122" s="47">
        <f>D122*100/109455735</f>
        <v>3.092647452415353</v>
      </c>
      <c r="G122" s="47">
        <f>D122*100/109455735</f>
        <v>3.092647452415353</v>
      </c>
      <c r="H122" s="46">
        <v>0</v>
      </c>
      <c r="I122" s="47">
        <f>H122*100/109455735</f>
        <v>0</v>
      </c>
    </row>
    <row r="123" spans="1:9" ht="12.75">
      <c r="A123" s="48" t="s">
        <v>11</v>
      </c>
      <c r="B123" s="20" t="s">
        <v>117</v>
      </c>
      <c r="C123" s="58"/>
      <c r="D123" s="59"/>
      <c r="E123" s="58"/>
      <c r="F123" s="59"/>
      <c r="G123" s="58"/>
      <c r="H123" s="59"/>
      <c r="I123" s="60"/>
    </row>
    <row r="124" spans="1:9" ht="12.75">
      <c r="A124" s="61"/>
      <c r="B124" s="62" t="s">
        <v>118</v>
      </c>
      <c r="C124" s="63"/>
      <c r="D124" s="64"/>
      <c r="E124" s="63"/>
      <c r="F124" s="64"/>
      <c r="G124" s="63"/>
      <c r="H124" s="64"/>
      <c r="I124" s="65"/>
    </row>
    <row r="125" spans="1:9" ht="12.75">
      <c r="A125" s="61"/>
      <c r="B125" s="21" t="s">
        <v>119</v>
      </c>
      <c r="C125" s="66">
        <v>61112</v>
      </c>
      <c r="D125" s="67">
        <v>11204031</v>
      </c>
      <c r="E125" s="66">
        <v>8266450</v>
      </c>
      <c r="F125" s="68">
        <f>D125*100/109455735</f>
        <v>10.236129701198388</v>
      </c>
      <c r="G125" s="69">
        <f>D125*100/109455735</f>
        <v>10.236129701198388</v>
      </c>
      <c r="H125" s="67">
        <v>0</v>
      </c>
      <c r="I125" s="70">
        <f>H125*100/109455735</f>
        <v>0</v>
      </c>
    </row>
    <row r="126" spans="1:9" ht="12.75">
      <c r="A126" s="61"/>
      <c r="B126" s="71" t="s">
        <v>120</v>
      </c>
      <c r="C126" s="58"/>
      <c r="D126" s="59"/>
      <c r="E126" s="58"/>
      <c r="F126" s="59"/>
      <c r="G126" s="58"/>
      <c r="H126" s="59"/>
      <c r="I126" s="60"/>
    </row>
    <row r="127" spans="1:9" ht="12.75">
      <c r="A127" s="72"/>
      <c r="B127" s="73" t="s">
        <v>121</v>
      </c>
      <c r="C127" s="66">
        <v>24</v>
      </c>
      <c r="D127" s="67">
        <v>1644217</v>
      </c>
      <c r="E127" s="66">
        <v>1577391</v>
      </c>
      <c r="F127" s="68">
        <f>D127*100/109455735</f>
        <v>1.5021752857445068</v>
      </c>
      <c r="G127" s="69">
        <f>D127*100/109455735</f>
        <v>1.5021752857445068</v>
      </c>
      <c r="H127" s="67">
        <v>0</v>
      </c>
      <c r="I127" s="70">
        <f>H127*100/109455735</f>
        <v>0</v>
      </c>
    </row>
    <row r="128" spans="1:9" ht="12.75">
      <c r="A128" s="44" t="s">
        <v>13</v>
      </c>
      <c r="B128" s="23" t="s">
        <v>18</v>
      </c>
      <c r="C128" s="46"/>
      <c r="D128" s="46"/>
      <c r="E128" s="46"/>
      <c r="F128" s="68"/>
      <c r="G128" s="69"/>
      <c r="H128" s="46"/>
      <c r="I128" s="47"/>
    </row>
    <row r="129" spans="1:9" ht="12.75">
      <c r="A129" s="44"/>
      <c r="B129" s="23" t="s">
        <v>62</v>
      </c>
      <c r="C129" s="46">
        <v>729</v>
      </c>
      <c r="D129" s="46">
        <v>373156</v>
      </c>
      <c r="E129" s="46">
        <v>329985</v>
      </c>
      <c r="F129" s="68">
        <f aca="true" t="shared" si="5" ref="F129:F134">D129*100/109455735</f>
        <v>0.3409195507206635</v>
      </c>
      <c r="G129" s="69">
        <f aca="true" t="shared" si="6" ref="G129:G134">D129*100/109455735</f>
        <v>0.3409195507206635</v>
      </c>
      <c r="H129" s="46">
        <v>0</v>
      </c>
      <c r="I129" s="47">
        <f aca="true" t="shared" si="7" ref="I129:I134">H129*100/109455735</f>
        <v>0</v>
      </c>
    </row>
    <row r="130" spans="1:9" ht="12.75">
      <c r="A130" s="44"/>
      <c r="B130" s="23" t="s">
        <v>51</v>
      </c>
      <c r="C130" s="46">
        <v>2</v>
      </c>
      <c r="D130" s="46">
        <v>136350</v>
      </c>
      <c r="E130" s="46">
        <v>136350</v>
      </c>
      <c r="F130" s="68">
        <f t="shared" si="5"/>
        <v>0.12457090530706318</v>
      </c>
      <c r="G130" s="69">
        <f t="shared" si="6"/>
        <v>0.12457090530706318</v>
      </c>
      <c r="H130" s="46">
        <v>0</v>
      </c>
      <c r="I130" s="47">
        <f t="shared" si="7"/>
        <v>0</v>
      </c>
    </row>
    <row r="131" spans="1:9" ht="12.75">
      <c r="A131" s="44"/>
      <c r="B131" s="23" t="s">
        <v>223</v>
      </c>
      <c r="C131" s="46">
        <v>9</v>
      </c>
      <c r="D131" s="46">
        <v>11686</v>
      </c>
      <c r="E131" s="46">
        <v>11686</v>
      </c>
      <c r="F131" s="68">
        <f t="shared" si="5"/>
        <v>0.010676462041938688</v>
      </c>
      <c r="G131" s="69">
        <f t="shared" si="6"/>
        <v>0.010676462041938688</v>
      </c>
      <c r="H131" s="46">
        <v>1</v>
      </c>
      <c r="I131" s="47">
        <f t="shared" si="7"/>
        <v>9.136113333851351E-07</v>
      </c>
    </row>
    <row r="132" spans="1:9" ht="12.75">
      <c r="A132" s="44"/>
      <c r="B132" s="23" t="s">
        <v>63</v>
      </c>
      <c r="C132" s="46">
        <v>30</v>
      </c>
      <c r="D132" s="46">
        <v>90470</v>
      </c>
      <c r="E132" s="46">
        <v>100</v>
      </c>
      <c r="F132" s="68">
        <f t="shared" si="5"/>
        <v>0.08265441733135317</v>
      </c>
      <c r="G132" s="69">
        <f t="shared" si="6"/>
        <v>0.08265441733135317</v>
      </c>
      <c r="H132" s="46">
        <v>0</v>
      </c>
      <c r="I132" s="47">
        <f t="shared" si="7"/>
        <v>0</v>
      </c>
    </row>
    <row r="133" spans="1:9" ht="12.75">
      <c r="A133" s="44"/>
      <c r="B133" s="23" t="s">
        <v>181</v>
      </c>
      <c r="C133" s="46">
        <v>115</v>
      </c>
      <c r="D133" s="46">
        <v>297294</v>
      </c>
      <c r="E133" s="46">
        <v>297294</v>
      </c>
      <c r="F133" s="68">
        <f t="shared" si="5"/>
        <v>0.27161116774740035</v>
      </c>
      <c r="G133" s="69">
        <f t="shared" si="6"/>
        <v>0.27161116774740035</v>
      </c>
      <c r="H133" s="46">
        <v>0</v>
      </c>
      <c r="I133" s="47">
        <f t="shared" si="7"/>
        <v>0</v>
      </c>
    </row>
    <row r="134" spans="1:9" ht="12.75">
      <c r="A134" s="56"/>
      <c r="B134" s="16" t="s">
        <v>33</v>
      </c>
      <c r="C134" s="7">
        <f>SUM(C122:C133)</f>
        <v>63086</v>
      </c>
      <c r="D134" s="7">
        <f>SUM(D122:D133)</f>
        <v>17142284</v>
      </c>
      <c r="E134" s="7">
        <f>SUM(E122:E133)</f>
        <v>13932289</v>
      </c>
      <c r="F134" s="54">
        <f t="shared" si="5"/>
        <v>15.661384942506666</v>
      </c>
      <c r="G134" s="74">
        <f t="shared" si="6"/>
        <v>15.661384942506666</v>
      </c>
      <c r="H134" s="7">
        <v>0</v>
      </c>
      <c r="I134" s="8">
        <f t="shared" si="7"/>
        <v>0</v>
      </c>
    </row>
    <row r="135" spans="1:9" ht="12.75">
      <c r="A135" s="56"/>
      <c r="B135" s="16"/>
      <c r="C135" s="7"/>
      <c r="D135" s="7"/>
      <c r="E135" s="7"/>
      <c r="F135" s="54"/>
      <c r="G135" s="74"/>
      <c r="H135" s="7"/>
      <c r="I135" s="8"/>
    </row>
    <row r="136" spans="1:9" ht="12.75">
      <c r="A136" s="56"/>
      <c r="B136" s="16" t="s">
        <v>122</v>
      </c>
      <c r="C136" s="7">
        <f>C100+C134</f>
        <v>63321</v>
      </c>
      <c r="D136" s="7">
        <f>D100+D134</f>
        <v>59466350</v>
      </c>
      <c r="E136" s="7">
        <f>E100+E134</f>
        <v>56208627</v>
      </c>
      <c r="F136" s="54">
        <f>D136*100/109455735</f>
        <v>54.32913131504713</v>
      </c>
      <c r="G136" s="74">
        <f>D136*100/109455735</f>
        <v>54.32913131504713</v>
      </c>
      <c r="H136" s="7">
        <v>0</v>
      </c>
      <c r="I136" s="8">
        <f>H136*100/109455735</f>
        <v>0</v>
      </c>
    </row>
    <row r="137" spans="1:9" ht="12.75">
      <c r="A137" s="75"/>
      <c r="B137" s="51"/>
      <c r="C137" s="76"/>
      <c r="D137" s="76"/>
      <c r="E137" s="76"/>
      <c r="F137" s="54"/>
      <c r="G137" s="74"/>
      <c r="H137" s="76"/>
      <c r="I137" s="8"/>
    </row>
    <row r="138" spans="1:9" ht="12.75">
      <c r="A138" s="75"/>
      <c r="B138" s="51" t="s">
        <v>123</v>
      </c>
      <c r="C138" s="76">
        <f>C68+C136</f>
        <v>63341</v>
      </c>
      <c r="D138" s="76">
        <f>D68+D136</f>
        <v>109455735</v>
      </c>
      <c r="E138" s="76">
        <f>E68+E136</f>
        <v>106198012</v>
      </c>
      <c r="F138" s="54">
        <f>D138*100/109455735</f>
        <v>100</v>
      </c>
      <c r="G138" s="74">
        <f>D138*100/109455735</f>
        <v>100</v>
      </c>
      <c r="H138" s="7">
        <f>SUM(H52:H56)</f>
        <v>2964670</v>
      </c>
      <c r="I138" s="8">
        <f>H138/D138*100</f>
        <v>2.7085561117469084</v>
      </c>
    </row>
    <row r="139" spans="1:9" ht="12.75">
      <c r="A139" s="27" t="s">
        <v>34</v>
      </c>
      <c r="B139" s="187" t="s">
        <v>124</v>
      </c>
      <c r="C139" s="58"/>
      <c r="D139" s="59"/>
      <c r="E139" s="58"/>
      <c r="F139" s="59"/>
      <c r="G139" s="58"/>
      <c r="H139" s="59"/>
      <c r="I139" s="60"/>
    </row>
    <row r="140" spans="1:9" ht="12.75">
      <c r="A140" s="33"/>
      <c r="B140" s="188" t="s">
        <v>125</v>
      </c>
      <c r="C140" s="66"/>
      <c r="D140" s="67"/>
      <c r="E140" s="66"/>
      <c r="F140" s="68"/>
      <c r="G140" s="69"/>
      <c r="H140" s="67"/>
      <c r="I140" s="70"/>
    </row>
    <row r="141" spans="1:9" ht="12.75">
      <c r="A141" s="40">
        <v>1</v>
      </c>
      <c r="B141" s="189" t="s">
        <v>137</v>
      </c>
      <c r="C141" s="66">
        <v>0</v>
      </c>
      <c r="D141" s="67">
        <v>0</v>
      </c>
      <c r="E141" s="66">
        <v>0</v>
      </c>
      <c r="F141" s="68">
        <f>D141*100/109455735</f>
        <v>0</v>
      </c>
      <c r="G141" s="69">
        <f>D141*100/109455735</f>
        <v>0</v>
      </c>
      <c r="H141" s="67">
        <v>0</v>
      </c>
      <c r="I141" s="70">
        <f>H141*100/109455735</f>
        <v>0</v>
      </c>
    </row>
    <row r="142" spans="1:9" ht="12.75">
      <c r="A142" s="40">
        <v>2</v>
      </c>
      <c r="B142" s="189" t="s">
        <v>182</v>
      </c>
      <c r="C142" s="66">
        <v>0</v>
      </c>
      <c r="D142" s="67">
        <v>0</v>
      </c>
      <c r="E142" s="66">
        <v>0</v>
      </c>
      <c r="F142" s="68">
        <f>D142*100/109455735</f>
        <v>0</v>
      </c>
      <c r="G142" s="69">
        <f>D142*100/109455735</f>
        <v>0</v>
      </c>
      <c r="H142" s="67">
        <v>0</v>
      </c>
      <c r="I142" s="70">
        <f>H142*100/109455735</f>
        <v>0</v>
      </c>
    </row>
    <row r="143" spans="1:9" ht="12.75">
      <c r="A143" s="56"/>
      <c r="B143" s="16" t="s">
        <v>35</v>
      </c>
      <c r="C143" s="7">
        <f>C138+C140</f>
        <v>63341</v>
      </c>
      <c r="D143" s="7">
        <f>D138+D140</f>
        <v>109455735</v>
      </c>
      <c r="E143" s="7">
        <f>E138+E140</f>
        <v>106198012</v>
      </c>
      <c r="F143" s="7" t="s">
        <v>43</v>
      </c>
      <c r="G143" s="74">
        <f>D143*100/109455735</f>
        <v>100</v>
      </c>
      <c r="H143" s="7">
        <f>H138+H140</f>
        <v>2964670</v>
      </c>
      <c r="I143" s="8">
        <f>H143*100/109455735</f>
        <v>2.7085561117469084</v>
      </c>
    </row>
    <row r="148" spans="1:9" ht="15">
      <c r="A148" s="235" t="s">
        <v>80</v>
      </c>
      <c r="B148" s="235"/>
      <c r="C148" s="235"/>
      <c r="D148" s="235"/>
      <c r="E148" s="235"/>
      <c r="F148" s="235"/>
      <c r="G148" s="235"/>
      <c r="H148" s="235"/>
      <c r="I148" s="235"/>
    </row>
    <row r="149" spans="1:9" ht="15">
      <c r="A149" s="248" t="s">
        <v>126</v>
      </c>
      <c r="B149" s="248"/>
      <c r="C149" s="248"/>
      <c r="D149" s="248"/>
      <c r="E149" s="248"/>
      <c r="F149" s="248"/>
      <c r="G149" s="248"/>
      <c r="H149" s="248"/>
      <c r="I149" s="248"/>
    </row>
    <row r="151" spans="1:9" ht="15">
      <c r="A151" s="25" t="s">
        <v>82</v>
      </c>
      <c r="B151" s="26"/>
      <c r="C151" s="236" t="s">
        <v>83</v>
      </c>
      <c r="D151" s="237"/>
      <c r="E151" s="237"/>
      <c r="F151" s="237"/>
      <c r="G151" s="237"/>
      <c r="H151" s="237"/>
      <c r="I151" s="238"/>
    </row>
    <row r="152" spans="1:9" ht="15">
      <c r="A152" s="25" t="s">
        <v>84</v>
      </c>
      <c r="B152" s="26"/>
      <c r="C152" s="236" t="s">
        <v>173</v>
      </c>
      <c r="D152" s="237"/>
      <c r="E152" s="237"/>
      <c r="F152" s="237"/>
      <c r="G152" s="237"/>
      <c r="H152" s="237"/>
      <c r="I152" s="238"/>
    </row>
    <row r="153" spans="1:9" ht="15">
      <c r="A153" s="25" t="s">
        <v>174</v>
      </c>
      <c r="B153" s="26"/>
      <c r="C153" s="236" t="s">
        <v>175</v>
      </c>
      <c r="D153" s="237"/>
      <c r="E153" s="237"/>
      <c r="F153" s="237"/>
      <c r="G153" s="237"/>
      <c r="H153" s="237"/>
      <c r="I153" s="238"/>
    </row>
    <row r="154" spans="1:9" ht="15">
      <c r="A154" s="25" t="s">
        <v>85</v>
      </c>
      <c r="B154" s="26"/>
      <c r="C154" s="236" t="s">
        <v>222</v>
      </c>
      <c r="D154" s="237"/>
      <c r="E154" s="237"/>
      <c r="F154" s="237"/>
      <c r="G154" s="237"/>
      <c r="H154" s="237"/>
      <c r="I154" s="238"/>
    </row>
    <row r="155" spans="1:9" ht="12.75">
      <c r="A155" s="78"/>
      <c r="B155" s="79"/>
      <c r="C155" s="249" t="s">
        <v>127</v>
      </c>
      <c r="D155" s="250"/>
      <c r="E155" s="250"/>
      <c r="F155" s="251"/>
      <c r="G155" s="249" t="s">
        <v>128</v>
      </c>
      <c r="H155" s="250"/>
      <c r="I155" s="251"/>
    </row>
    <row r="156" spans="1:9" ht="12.75">
      <c r="A156" s="80" t="s">
        <v>36</v>
      </c>
      <c r="B156" s="81" t="s">
        <v>129</v>
      </c>
      <c r="C156" s="252" t="s">
        <v>77</v>
      </c>
      <c r="D156" s="253"/>
      <c r="E156" s="252" t="s">
        <v>130</v>
      </c>
      <c r="F156" s="253"/>
      <c r="G156" s="81" t="s">
        <v>77</v>
      </c>
      <c r="H156" s="82" t="s">
        <v>183</v>
      </c>
      <c r="I156" s="81" t="s">
        <v>131</v>
      </c>
    </row>
    <row r="157" spans="1:9" ht="12.75">
      <c r="A157" s="80"/>
      <c r="B157" s="81"/>
      <c r="C157" s="252"/>
      <c r="D157" s="253"/>
      <c r="E157" s="252" t="s">
        <v>132</v>
      </c>
      <c r="F157" s="253"/>
      <c r="G157" s="81"/>
      <c r="H157" s="82" t="s">
        <v>47</v>
      </c>
      <c r="I157" s="81" t="s">
        <v>132</v>
      </c>
    </row>
    <row r="158" spans="1:9" ht="12.75">
      <c r="A158" s="80"/>
      <c r="B158" s="81"/>
      <c r="C158" s="252"/>
      <c r="D158" s="253"/>
      <c r="E158" s="252" t="s">
        <v>133</v>
      </c>
      <c r="F158" s="253"/>
      <c r="G158" s="81"/>
      <c r="H158" s="82" t="s">
        <v>179</v>
      </c>
      <c r="I158" s="81" t="s">
        <v>134</v>
      </c>
    </row>
    <row r="159" spans="1:9" ht="12.75">
      <c r="A159" s="80"/>
      <c r="B159" s="81"/>
      <c r="C159" s="252"/>
      <c r="D159" s="253"/>
      <c r="E159" s="252"/>
      <c r="F159" s="253"/>
      <c r="G159" s="81"/>
      <c r="H159" s="82" t="s">
        <v>136</v>
      </c>
      <c r="I159" s="81" t="s">
        <v>135</v>
      </c>
    </row>
    <row r="160" spans="1:9" ht="12.75">
      <c r="A160" s="178" t="s">
        <v>100</v>
      </c>
      <c r="B160" s="190" t="s">
        <v>101</v>
      </c>
      <c r="C160" s="254" t="s">
        <v>102</v>
      </c>
      <c r="D160" s="255"/>
      <c r="E160" s="254" t="s">
        <v>103</v>
      </c>
      <c r="F160" s="255"/>
      <c r="G160" s="190" t="s">
        <v>104</v>
      </c>
      <c r="H160" s="179">
        <v>100</v>
      </c>
      <c r="I160" s="190" t="s">
        <v>106</v>
      </c>
    </row>
    <row r="161" spans="1:9" ht="12.75">
      <c r="A161" s="78" t="s">
        <v>7</v>
      </c>
      <c r="B161" s="191" t="s">
        <v>137</v>
      </c>
      <c r="C161" s="256"/>
      <c r="D161" s="256"/>
      <c r="E161" s="256"/>
      <c r="F161" s="256"/>
      <c r="G161" s="152"/>
      <c r="H161" s="176"/>
      <c r="I161" s="192"/>
    </row>
    <row r="162" spans="1:9" ht="12.75">
      <c r="A162" s="178" t="s">
        <v>100</v>
      </c>
      <c r="B162" s="157"/>
      <c r="C162" s="257"/>
      <c r="D162" s="257"/>
      <c r="E162" s="257"/>
      <c r="F162" s="257"/>
      <c r="G162" s="157"/>
      <c r="H162" s="85"/>
      <c r="I162" s="158"/>
    </row>
    <row r="163" spans="1:9" ht="12.75">
      <c r="A163" s="87">
        <v>1</v>
      </c>
      <c r="B163" s="6" t="s">
        <v>52</v>
      </c>
      <c r="C163" s="88"/>
      <c r="D163" s="89">
        <v>36288</v>
      </c>
      <c r="E163" s="90"/>
      <c r="F163" s="90">
        <f>D163*100/109455735</f>
        <v>0.033153128065879785</v>
      </c>
      <c r="G163" s="91">
        <v>0</v>
      </c>
      <c r="H163" s="92">
        <f>G163*100/109455735</f>
        <v>0</v>
      </c>
      <c r="I163" s="92">
        <f aca="true" t="shared" si="8" ref="I163:I174">G163*100/109455735</f>
        <v>0</v>
      </c>
    </row>
    <row r="164" spans="1:9" ht="12.75">
      <c r="A164" s="87">
        <v>2</v>
      </c>
      <c r="B164" s="6" t="s">
        <v>168</v>
      </c>
      <c r="C164" s="88"/>
      <c r="D164" s="89">
        <v>11818</v>
      </c>
      <c r="E164" s="90"/>
      <c r="F164" s="90">
        <f aca="true" t="shared" si="9" ref="F164:F174">D164*100/109455735</f>
        <v>0.010797058737945526</v>
      </c>
      <c r="G164" s="91">
        <v>0</v>
      </c>
      <c r="H164" s="92">
        <f>G164*100/109455735</f>
        <v>0</v>
      </c>
      <c r="I164" s="92">
        <f t="shared" si="8"/>
        <v>0</v>
      </c>
    </row>
    <row r="165" spans="1:9" ht="12.75">
      <c r="A165" s="87">
        <v>3</v>
      </c>
      <c r="B165" s="6" t="s">
        <v>169</v>
      </c>
      <c r="C165" s="88"/>
      <c r="D165" s="89">
        <v>7272</v>
      </c>
      <c r="E165" s="90"/>
      <c r="F165" s="90">
        <f t="shared" si="9"/>
        <v>0.006643781616376703</v>
      </c>
      <c r="G165" s="91">
        <v>0</v>
      </c>
      <c r="H165" s="92">
        <f>G165*100/109455735</f>
        <v>0</v>
      </c>
      <c r="I165" s="92">
        <f t="shared" si="8"/>
        <v>0</v>
      </c>
    </row>
    <row r="166" spans="1:9" ht="12.75">
      <c r="A166" s="87">
        <v>4</v>
      </c>
      <c r="B166" s="6" t="s">
        <v>138</v>
      </c>
      <c r="C166" s="88"/>
      <c r="D166" s="89">
        <v>11649946</v>
      </c>
      <c r="E166" s="90"/>
      <c r="F166" s="90">
        <f t="shared" si="9"/>
        <v>10.643522698924821</v>
      </c>
      <c r="G166" s="91">
        <v>940570</v>
      </c>
      <c r="H166" s="92">
        <f>G166/D166*100</f>
        <v>8.073599654453334</v>
      </c>
      <c r="I166" s="92">
        <f t="shared" si="8"/>
        <v>0.8593154118420565</v>
      </c>
    </row>
    <row r="167" spans="1:9" ht="12.75">
      <c r="A167" s="87">
        <v>5</v>
      </c>
      <c r="B167" s="6" t="s">
        <v>60</v>
      </c>
      <c r="C167" s="88"/>
      <c r="D167" s="89">
        <v>5898725</v>
      </c>
      <c r="E167" s="90"/>
      <c r="F167" s="90">
        <f t="shared" si="9"/>
        <v>5.389142012522231</v>
      </c>
      <c r="G167" s="91">
        <v>450000</v>
      </c>
      <c r="H167" s="92">
        <f>G167/D167*100</f>
        <v>7.628767233597091</v>
      </c>
      <c r="I167" s="92">
        <f t="shared" si="8"/>
        <v>0.4111251000233108</v>
      </c>
    </row>
    <row r="168" spans="1:9" ht="12.75">
      <c r="A168" s="87">
        <v>6</v>
      </c>
      <c r="B168" s="6" t="s">
        <v>39</v>
      </c>
      <c r="C168" s="88"/>
      <c r="D168" s="89">
        <v>3971108</v>
      </c>
      <c r="E168" s="90"/>
      <c r="F168" s="90">
        <f t="shared" si="9"/>
        <v>3.628049274896377</v>
      </c>
      <c r="G168" s="91">
        <v>1574100</v>
      </c>
      <c r="H168" s="92">
        <f>G168/D168*100</f>
        <v>39.6388111328123</v>
      </c>
      <c r="I168" s="92">
        <f t="shared" si="8"/>
        <v>1.4381155998815411</v>
      </c>
    </row>
    <row r="169" spans="1:9" ht="12.75">
      <c r="A169" s="87">
        <v>7</v>
      </c>
      <c r="B169" s="6" t="s">
        <v>66</v>
      </c>
      <c r="C169" s="88"/>
      <c r="D169" s="89">
        <v>129927</v>
      </c>
      <c r="E169" s="90"/>
      <c r="F169" s="90">
        <f t="shared" si="9"/>
        <v>0.11870277971273045</v>
      </c>
      <c r="G169" s="91">
        <v>0</v>
      </c>
      <c r="H169" s="92">
        <f aca="true" t="shared" si="10" ref="H169:H174">G169*100/109455735</f>
        <v>0</v>
      </c>
      <c r="I169" s="92">
        <f t="shared" si="8"/>
        <v>0</v>
      </c>
    </row>
    <row r="170" spans="1:9" ht="12.75">
      <c r="A170" s="87">
        <v>8</v>
      </c>
      <c r="B170" s="6" t="s">
        <v>61</v>
      </c>
      <c r="C170" s="88"/>
      <c r="D170" s="89">
        <v>55710</v>
      </c>
      <c r="E170" s="90"/>
      <c r="F170" s="90">
        <f t="shared" si="9"/>
        <v>0.050897287382885875</v>
      </c>
      <c r="G170" s="91">
        <v>0</v>
      </c>
      <c r="H170" s="92">
        <f t="shared" si="10"/>
        <v>0</v>
      </c>
      <c r="I170" s="92">
        <f t="shared" si="8"/>
        <v>0</v>
      </c>
    </row>
    <row r="171" spans="1:9" ht="12.75">
      <c r="A171" s="87">
        <v>9</v>
      </c>
      <c r="B171" s="6" t="s">
        <v>53</v>
      </c>
      <c r="C171" s="88"/>
      <c r="D171" s="89">
        <v>66666</v>
      </c>
      <c r="E171" s="90"/>
      <c r="F171" s="90">
        <f t="shared" si="9"/>
        <v>0.060906813151453416</v>
      </c>
      <c r="G171" s="91">
        <v>0</v>
      </c>
      <c r="H171" s="92">
        <f t="shared" si="10"/>
        <v>0</v>
      </c>
      <c r="I171" s="92">
        <f t="shared" si="8"/>
        <v>0</v>
      </c>
    </row>
    <row r="172" spans="1:9" ht="12.75">
      <c r="A172" s="87">
        <v>10</v>
      </c>
      <c r="B172" s="6" t="s">
        <v>67</v>
      </c>
      <c r="C172" s="88"/>
      <c r="D172" s="89">
        <v>10000</v>
      </c>
      <c r="E172" s="90" t="s">
        <v>139</v>
      </c>
      <c r="F172" s="90">
        <f t="shared" si="9"/>
        <v>0.00913611333385135</v>
      </c>
      <c r="G172" s="91">
        <v>0</v>
      </c>
      <c r="H172" s="92">
        <f t="shared" si="10"/>
        <v>0</v>
      </c>
      <c r="I172" s="92">
        <f t="shared" si="8"/>
        <v>0</v>
      </c>
    </row>
    <row r="173" spans="1:9" ht="12.75">
      <c r="A173" s="87">
        <v>11</v>
      </c>
      <c r="B173" s="6" t="s">
        <v>54</v>
      </c>
      <c r="C173" s="88"/>
      <c r="D173" s="89">
        <v>3030</v>
      </c>
      <c r="E173" s="90"/>
      <c r="F173" s="90">
        <f t="shared" si="9"/>
        <v>0.002768242340156959</v>
      </c>
      <c r="G173" s="91">
        <v>0</v>
      </c>
      <c r="H173" s="92">
        <f t="shared" si="10"/>
        <v>0</v>
      </c>
      <c r="I173" s="92">
        <f t="shared" si="8"/>
        <v>0</v>
      </c>
    </row>
    <row r="174" spans="1:9" ht="12.75">
      <c r="A174" s="87">
        <v>12</v>
      </c>
      <c r="B174" s="93" t="s">
        <v>40</v>
      </c>
      <c r="C174" s="88"/>
      <c r="D174" s="89">
        <v>40</v>
      </c>
      <c r="E174" s="90"/>
      <c r="F174" s="90">
        <f t="shared" si="9"/>
        <v>3.65444533354054E-05</v>
      </c>
      <c r="G174" s="91">
        <v>0</v>
      </c>
      <c r="H174" s="92">
        <f t="shared" si="10"/>
        <v>0</v>
      </c>
      <c r="I174" s="92">
        <f t="shared" si="8"/>
        <v>0</v>
      </c>
    </row>
    <row r="175" spans="1:9" ht="12.75">
      <c r="A175" s="87">
        <v>13</v>
      </c>
      <c r="B175" s="93" t="s">
        <v>163</v>
      </c>
      <c r="C175" s="88"/>
      <c r="D175" s="89">
        <v>995989</v>
      </c>
      <c r="E175" s="90"/>
      <c r="F175" s="90">
        <f>D175*100/109455735</f>
        <v>0.9099468383269274</v>
      </c>
      <c r="G175" s="91">
        <v>0</v>
      </c>
      <c r="H175" s="92">
        <f>G175*100/109455735</f>
        <v>0</v>
      </c>
      <c r="I175" s="92">
        <f>G175*100/109455735</f>
        <v>0</v>
      </c>
    </row>
    <row r="176" spans="1:9" ht="12.75">
      <c r="A176" s="87"/>
      <c r="B176" s="94" t="s">
        <v>73</v>
      </c>
      <c r="C176" s="95"/>
      <c r="D176" s="96">
        <f>SUM(D163:D175)</f>
        <v>22836519</v>
      </c>
      <c r="E176" s="97"/>
      <c r="F176" s="97">
        <f>D176*100/109455735</f>
        <v>20.863702573464973</v>
      </c>
      <c r="G176" s="98">
        <f>SUM(G163:G174)</f>
        <v>2964670</v>
      </c>
      <c r="H176" s="99">
        <f>G176/D176*100</f>
        <v>12.98214495825743</v>
      </c>
      <c r="I176" s="99">
        <f>G176*100/109455735</f>
        <v>2.7085561117469084</v>
      </c>
    </row>
    <row r="177" spans="1:9" ht="12.75">
      <c r="A177" s="78" t="s">
        <v>7</v>
      </c>
      <c r="B177" s="193" t="s">
        <v>140</v>
      </c>
      <c r="C177" s="176"/>
      <c r="D177" s="176"/>
      <c r="E177" s="176"/>
      <c r="F177" s="176"/>
      <c r="G177" s="176"/>
      <c r="H177" s="176"/>
      <c r="I177" s="153"/>
    </row>
    <row r="178" spans="1:9" ht="12.75">
      <c r="A178" s="178" t="s">
        <v>100</v>
      </c>
      <c r="B178" s="85"/>
      <c r="C178" s="85"/>
      <c r="D178" s="85"/>
      <c r="E178" s="85"/>
      <c r="F178" s="85"/>
      <c r="G178" s="85"/>
      <c r="H178" s="85"/>
      <c r="I178" s="177"/>
    </row>
    <row r="179" spans="1:9" ht="12.75">
      <c r="A179" s="87">
        <v>14</v>
      </c>
      <c r="B179" s="102" t="s">
        <v>55</v>
      </c>
      <c r="C179" s="88"/>
      <c r="D179" s="101">
        <v>85366</v>
      </c>
      <c r="E179" s="88"/>
      <c r="F179" s="103">
        <f>D179*100/109455735</f>
        <v>0.07799134508575545</v>
      </c>
      <c r="G179" s="91">
        <v>0</v>
      </c>
      <c r="H179" s="92">
        <f>G179*100/109455735</f>
        <v>0</v>
      </c>
      <c r="I179" s="92">
        <f>G179*100/109455735</f>
        <v>0</v>
      </c>
    </row>
    <row r="180" spans="1:9" ht="12.75">
      <c r="A180" s="104">
        <v>15</v>
      </c>
      <c r="B180" s="102" t="s">
        <v>75</v>
      </c>
      <c r="C180" s="86"/>
      <c r="D180" s="4"/>
      <c r="E180" s="105"/>
      <c r="F180" s="106"/>
      <c r="G180" s="107"/>
      <c r="H180" s="100"/>
      <c r="I180" s="108"/>
    </row>
    <row r="181" spans="1:9" ht="12.75">
      <c r="A181" s="109"/>
      <c r="B181" s="84" t="s">
        <v>68</v>
      </c>
      <c r="C181" s="106"/>
      <c r="D181" s="4">
        <v>27067500</v>
      </c>
      <c r="E181" s="110"/>
      <c r="F181" s="111">
        <f>D181*100/109455735</f>
        <v>24.729174766402146</v>
      </c>
      <c r="G181" s="112">
        <v>0</v>
      </c>
      <c r="H181" s="113">
        <v>0</v>
      </c>
      <c r="I181" s="114">
        <v>0</v>
      </c>
    </row>
    <row r="182" spans="1:9" ht="12.75">
      <c r="A182" s="115"/>
      <c r="B182" s="94" t="s">
        <v>73</v>
      </c>
      <c r="C182" s="95"/>
      <c r="D182" s="96">
        <f>SUM(D179:D181)</f>
        <v>27152866</v>
      </c>
      <c r="E182" s="95"/>
      <c r="F182" s="97">
        <f>D182*100/109455735</f>
        <v>24.8071661114879</v>
      </c>
      <c r="G182" s="98"/>
      <c r="H182" s="99">
        <f>G182*100/109455735</f>
        <v>0</v>
      </c>
      <c r="I182" s="99">
        <f>G182*100/109455735</f>
        <v>0</v>
      </c>
    </row>
    <row r="183" spans="1:9" ht="12.75">
      <c r="A183" s="6"/>
      <c r="B183" s="94" t="s">
        <v>56</v>
      </c>
      <c r="C183" s="6"/>
      <c r="D183" s="116">
        <f>D176+D182</f>
        <v>49989385</v>
      </c>
      <c r="E183" s="117"/>
      <c r="F183" s="118">
        <f>F176+F182</f>
        <v>45.67086868495287</v>
      </c>
      <c r="G183" s="116">
        <f>G176+G182</f>
        <v>2964670</v>
      </c>
      <c r="H183" s="119">
        <f>G183/D183*100</f>
        <v>5.930599066181751</v>
      </c>
      <c r="I183" s="119">
        <f>I176+I182</f>
        <v>2.7085561117469084</v>
      </c>
    </row>
    <row r="187" spans="1:9" ht="15">
      <c r="A187" s="235" t="s">
        <v>80</v>
      </c>
      <c r="B187" s="235"/>
      <c r="C187" s="235"/>
      <c r="D187" s="235"/>
      <c r="E187" s="235"/>
      <c r="F187" s="235"/>
      <c r="G187" s="235"/>
      <c r="H187" s="235"/>
      <c r="I187" s="235"/>
    </row>
    <row r="188" spans="1:7" ht="14.25">
      <c r="A188" s="120"/>
      <c r="B188" s="120"/>
      <c r="C188" s="120"/>
      <c r="D188" s="120"/>
      <c r="E188" s="120"/>
      <c r="F188" s="120"/>
      <c r="G188" s="120"/>
    </row>
    <row r="189" spans="1:9" ht="12.75">
      <c r="A189" s="258" t="s">
        <v>141</v>
      </c>
      <c r="B189" s="258"/>
      <c r="C189" s="258"/>
      <c r="D189" s="258"/>
      <c r="E189" s="258"/>
      <c r="F189" s="258"/>
      <c r="G189" s="258"/>
      <c r="H189" s="258"/>
      <c r="I189" s="258"/>
    </row>
    <row r="191" spans="1:9" ht="15">
      <c r="A191" s="25" t="s">
        <v>82</v>
      </c>
      <c r="B191" s="26"/>
      <c r="C191" s="236" t="s">
        <v>83</v>
      </c>
      <c r="D191" s="237"/>
      <c r="E191" s="237"/>
      <c r="F191" s="237"/>
      <c r="G191" s="237"/>
      <c r="H191" s="237"/>
      <c r="I191" s="238"/>
    </row>
    <row r="192" spans="1:9" ht="15">
      <c r="A192" s="25" t="s">
        <v>84</v>
      </c>
      <c r="B192" s="26"/>
      <c r="C192" s="236" t="s">
        <v>173</v>
      </c>
      <c r="D192" s="237"/>
      <c r="E192" s="237"/>
      <c r="F192" s="237"/>
      <c r="G192" s="237"/>
      <c r="H192" s="237"/>
      <c r="I192" s="238"/>
    </row>
    <row r="193" spans="1:9" ht="15">
      <c r="A193" s="25" t="s">
        <v>174</v>
      </c>
      <c r="B193" s="26"/>
      <c r="C193" s="236" t="s">
        <v>175</v>
      </c>
      <c r="D193" s="237"/>
      <c r="E193" s="237"/>
      <c r="F193" s="237"/>
      <c r="G193" s="237"/>
      <c r="H193" s="237"/>
      <c r="I193" s="238"/>
    </row>
    <row r="194" spans="1:9" ht="15">
      <c r="A194" s="25" t="s">
        <v>85</v>
      </c>
      <c r="B194" s="26"/>
      <c r="C194" s="236" t="s">
        <v>222</v>
      </c>
      <c r="D194" s="237"/>
      <c r="E194" s="237"/>
      <c r="F194" s="237"/>
      <c r="G194" s="237"/>
      <c r="H194" s="237"/>
      <c r="I194" s="238"/>
    </row>
    <row r="195" spans="1:9" ht="12.75">
      <c r="A195" s="150" t="s">
        <v>142</v>
      </c>
      <c r="B195" s="151" t="s">
        <v>143</v>
      </c>
      <c r="C195" s="152"/>
      <c r="D195" s="153"/>
      <c r="E195" s="153" t="s">
        <v>144</v>
      </c>
      <c r="F195" s="259" t="s">
        <v>184</v>
      </c>
      <c r="G195" s="259"/>
      <c r="H195" s="259"/>
      <c r="I195" s="260"/>
    </row>
    <row r="196" spans="1:9" ht="12.75">
      <c r="A196" s="154" t="s">
        <v>145</v>
      </c>
      <c r="B196" s="155"/>
      <c r="C196" s="4"/>
      <c r="D196" s="156"/>
      <c r="E196" s="156" t="s">
        <v>6</v>
      </c>
      <c r="F196" s="261" t="s">
        <v>146</v>
      </c>
      <c r="G196" s="261"/>
      <c r="H196" s="261"/>
      <c r="I196" s="262"/>
    </row>
    <row r="197" spans="1:9" ht="12.75">
      <c r="A197" s="84"/>
      <c r="B197" s="83"/>
      <c r="C197" s="157"/>
      <c r="D197" s="158"/>
      <c r="E197" s="158"/>
      <c r="F197" s="263" t="s">
        <v>38</v>
      </c>
      <c r="G197" s="263"/>
      <c r="H197" s="263"/>
      <c r="I197" s="264"/>
    </row>
    <row r="198" spans="1:9" ht="15">
      <c r="A198" s="27" t="s">
        <v>23</v>
      </c>
      <c r="B198" s="123" t="s">
        <v>24</v>
      </c>
      <c r="C198" s="124"/>
      <c r="D198" s="124"/>
      <c r="E198" s="124"/>
      <c r="F198" s="124"/>
      <c r="G198" s="124"/>
      <c r="H198" s="124"/>
      <c r="I198" s="125"/>
    </row>
    <row r="199" spans="1:9" ht="12.75">
      <c r="A199" s="145"/>
      <c r="B199" s="130"/>
      <c r="C199" s="130"/>
      <c r="D199" s="130"/>
      <c r="E199" s="130"/>
      <c r="F199" s="130"/>
      <c r="G199" s="130"/>
      <c r="H199" s="130"/>
      <c r="I199" s="129"/>
    </row>
    <row r="200" spans="1:9" ht="12.75">
      <c r="A200" s="126" t="s">
        <v>57</v>
      </c>
      <c r="B200" s="117" t="s">
        <v>48</v>
      </c>
      <c r="C200" s="149"/>
      <c r="D200" s="159"/>
      <c r="E200" s="91">
        <v>0</v>
      </c>
      <c r="F200" s="6"/>
      <c r="G200" s="161"/>
      <c r="H200" s="160">
        <v>0</v>
      </c>
      <c r="I200" s="161"/>
    </row>
    <row r="201" spans="1:9" ht="12.75">
      <c r="A201" s="9" t="s">
        <v>69</v>
      </c>
      <c r="B201" s="117" t="s">
        <v>16</v>
      </c>
      <c r="C201" s="149"/>
      <c r="D201" s="161"/>
      <c r="E201" s="91">
        <v>0</v>
      </c>
      <c r="F201" s="6"/>
      <c r="G201" s="161"/>
      <c r="H201" s="160">
        <v>0</v>
      </c>
      <c r="I201" s="93"/>
    </row>
    <row r="202" spans="1:9" ht="12.75">
      <c r="A202" s="9" t="s">
        <v>70</v>
      </c>
      <c r="B202" s="117" t="s">
        <v>71</v>
      </c>
      <c r="C202" s="149"/>
      <c r="D202" s="161"/>
      <c r="E202" s="91">
        <v>0</v>
      </c>
      <c r="F202" s="6"/>
      <c r="G202" s="159"/>
      <c r="H202" s="160">
        <f>E202*100/109455735</f>
        <v>0</v>
      </c>
      <c r="I202" s="161"/>
    </row>
    <row r="203" spans="1:9" ht="12.75">
      <c r="A203" s="9" t="s">
        <v>72</v>
      </c>
      <c r="B203" s="117" t="s">
        <v>26</v>
      </c>
      <c r="C203" s="149"/>
      <c r="D203" s="161"/>
      <c r="E203" s="91">
        <v>0</v>
      </c>
      <c r="F203" s="6"/>
      <c r="G203" s="159"/>
      <c r="H203" s="160">
        <f>E203*100/109455735</f>
        <v>0</v>
      </c>
      <c r="I203" s="161"/>
    </row>
    <row r="204" spans="1:9" ht="12.75">
      <c r="A204" s="2" t="s">
        <v>58</v>
      </c>
      <c r="B204" s="3" t="s">
        <v>27</v>
      </c>
      <c r="C204" s="3"/>
      <c r="D204" s="4"/>
      <c r="E204" s="3"/>
      <c r="F204" s="4"/>
      <c r="G204" s="4"/>
      <c r="H204" s="4"/>
      <c r="I204" s="162"/>
    </row>
    <row r="205" spans="1:9" ht="12.75">
      <c r="A205" s="5">
        <v>1</v>
      </c>
      <c r="B205" s="265" t="s">
        <v>49</v>
      </c>
      <c r="C205" s="266"/>
      <c r="D205" s="267"/>
      <c r="E205" s="93">
        <v>1448731</v>
      </c>
      <c r="F205" s="6"/>
      <c r="G205" s="159"/>
      <c r="H205" s="160">
        <f>E205*100/109455735</f>
        <v>1.3235770606263801</v>
      </c>
      <c r="I205" s="161"/>
    </row>
    <row r="206" spans="1:9" ht="12.75">
      <c r="A206" s="5">
        <v>2</v>
      </c>
      <c r="B206" s="265" t="s">
        <v>50</v>
      </c>
      <c r="C206" s="266"/>
      <c r="D206" s="267"/>
      <c r="E206" s="93">
        <v>1328853</v>
      </c>
      <c r="F206" s="6"/>
      <c r="G206" s="159"/>
      <c r="H206" s="160">
        <f>E206*100/109455735</f>
        <v>1.214055161202837</v>
      </c>
      <c r="I206" s="161"/>
    </row>
    <row r="207" spans="1:9" ht="12.75">
      <c r="A207" s="9"/>
      <c r="B207" s="268" t="s">
        <v>73</v>
      </c>
      <c r="C207" s="269"/>
      <c r="D207" s="270"/>
      <c r="E207" s="115">
        <f>SUM(E205:E206)</f>
        <v>2777584</v>
      </c>
      <c r="F207" s="6"/>
      <c r="G207" s="159"/>
      <c r="H207" s="119">
        <f>E207*100/109455735</f>
        <v>2.537632221829217</v>
      </c>
      <c r="I207" s="161"/>
    </row>
    <row r="208" spans="1:9" ht="12.75">
      <c r="A208" s="2" t="s">
        <v>59</v>
      </c>
      <c r="B208" s="3" t="s">
        <v>29</v>
      </c>
      <c r="C208" s="166"/>
      <c r="D208" s="4"/>
      <c r="E208" s="166"/>
      <c r="F208" s="4"/>
      <c r="G208" s="4"/>
      <c r="H208" s="4"/>
      <c r="I208" s="162"/>
    </row>
    <row r="209" spans="1:9" ht="12.75">
      <c r="A209" s="5">
        <v>1</v>
      </c>
      <c r="B209" s="271" t="s">
        <v>185</v>
      </c>
      <c r="C209" s="271"/>
      <c r="D209" s="271"/>
      <c r="E209" s="91">
        <v>3098212</v>
      </c>
      <c r="F209" s="6"/>
      <c r="G209" s="159"/>
      <c r="H209" s="160">
        <f aca="true" t="shared" si="11" ref="H209:H222">E209*100/109455735</f>
        <v>2.8305615964298263</v>
      </c>
      <c r="I209" s="161"/>
    </row>
    <row r="210" spans="1:9" ht="12.75">
      <c r="A210" s="5">
        <v>2</v>
      </c>
      <c r="B210" s="272" t="s">
        <v>64</v>
      </c>
      <c r="C210" s="272"/>
      <c r="D210" s="272"/>
      <c r="E210" s="91">
        <v>2182236</v>
      </c>
      <c r="F210" s="6"/>
      <c r="G210" s="159"/>
      <c r="H210" s="160">
        <f t="shared" si="11"/>
        <v>1.9937155417210437</v>
      </c>
      <c r="I210" s="161"/>
    </row>
    <row r="211" spans="1:9" ht="12.75">
      <c r="A211" s="5">
        <v>3</v>
      </c>
      <c r="B211" s="163" t="s">
        <v>171</v>
      </c>
      <c r="C211" s="164"/>
      <c r="D211" s="165"/>
      <c r="E211" s="91">
        <v>1804731</v>
      </c>
      <c r="F211" s="6"/>
      <c r="G211" s="159"/>
      <c r="H211" s="160">
        <f>E211*100/109455735</f>
        <v>1.6488226953114882</v>
      </c>
      <c r="I211" s="161"/>
    </row>
    <row r="212" spans="1:9" ht="12.75">
      <c r="A212" s="5">
        <v>4</v>
      </c>
      <c r="B212" s="288" t="s">
        <v>165</v>
      </c>
      <c r="C212" s="288"/>
      <c r="D212" s="288"/>
      <c r="E212" s="91">
        <v>1684475</v>
      </c>
      <c r="F212" s="6"/>
      <c r="G212" s="159"/>
      <c r="H212" s="160">
        <f t="shared" si="11"/>
        <v>1.5389554508039254</v>
      </c>
      <c r="I212" s="161"/>
    </row>
    <row r="213" spans="1:9" ht="12.75">
      <c r="A213" s="5">
        <v>5</v>
      </c>
      <c r="B213" s="163" t="s">
        <v>170</v>
      </c>
      <c r="C213" s="164"/>
      <c r="D213" s="165"/>
      <c r="E213" s="91">
        <v>1500000</v>
      </c>
      <c r="F213" s="6"/>
      <c r="G213" s="159"/>
      <c r="H213" s="160">
        <f>E213*100/109455735</f>
        <v>1.3704170000777027</v>
      </c>
      <c r="I213" s="161"/>
    </row>
    <row r="214" spans="1:9" ht="12.75">
      <c r="A214" s="5">
        <v>6</v>
      </c>
      <c r="B214" s="163" t="s">
        <v>172</v>
      </c>
      <c r="C214" s="164"/>
      <c r="D214" s="165"/>
      <c r="E214" s="91">
        <v>1384024</v>
      </c>
      <c r="F214" s="6"/>
      <c r="G214" s="159"/>
      <c r="H214" s="160">
        <f>E214*100/109455735</f>
        <v>1.2644600120770282</v>
      </c>
      <c r="I214" s="161"/>
    </row>
    <row r="215" spans="1:9" ht="12.75">
      <c r="A215" s="5">
        <v>7</v>
      </c>
      <c r="B215" s="163" t="s">
        <v>164</v>
      </c>
      <c r="C215" s="164"/>
      <c r="D215" s="165"/>
      <c r="E215" s="91">
        <v>1317237</v>
      </c>
      <c r="F215" s="6"/>
      <c r="G215" s="159"/>
      <c r="H215" s="160">
        <f>E215*100/109455735</f>
        <v>1.2034426519542352</v>
      </c>
      <c r="I215" s="161"/>
    </row>
    <row r="216" spans="1:9" ht="12.75">
      <c r="A216" s="5">
        <v>8</v>
      </c>
      <c r="B216" s="163" t="s">
        <v>166</v>
      </c>
      <c r="C216" s="164"/>
      <c r="D216" s="165"/>
      <c r="E216" s="91">
        <v>1312000</v>
      </c>
      <c r="F216" s="6"/>
      <c r="G216" s="159"/>
      <c r="H216" s="160">
        <f t="shared" si="11"/>
        <v>1.1986580694012972</v>
      </c>
      <c r="I216" s="161"/>
    </row>
    <row r="217" spans="1:9" ht="12.75">
      <c r="A217" s="5">
        <v>9</v>
      </c>
      <c r="B217" s="163" t="s">
        <v>224</v>
      </c>
      <c r="C217" s="164"/>
      <c r="D217" s="165"/>
      <c r="E217" s="91">
        <v>1248491</v>
      </c>
      <c r="F217" s="6"/>
      <c r="G217" s="159"/>
      <c r="H217" s="160">
        <f t="shared" si="11"/>
        <v>1.1406355272293407</v>
      </c>
      <c r="I217" s="161"/>
    </row>
    <row r="218" spans="1:9" ht="12.75">
      <c r="A218" s="5">
        <v>10</v>
      </c>
      <c r="B218" s="170" t="s">
        <v>186</v>
      </c>
      <c r="C218" s="171"/>
      <c r="D218" s="172"/>
      <c r="E218" s="91">
        <v>1168588</v>
      </c>
      <c r="F218" s="6"/>
      <c r="G218" s="159"/>
      <c r="H218" s="160">
        <f>E218*100/109455735</f>
        <v>1.0676352408578682</v>
      </c>
      <c r="I218" s="161"/>
    </row>
    <row r="219" spans="1:9" ht="12.75">
      <c r="A219" s="5">
        <v>11</v>
      </c>
      <c r="B219" s="170" t="s">
        <v>65</v>
      </c>
      <c r="C219" s="171"/>
      <c r="D219" s="172"/>
      <c r="E219" s="91">
        <v>1141816</v>
      </c>
      <c r="F219" s="6"/>
      <c r="G219" s="159"/>
      <c r="H219" s="160">
        <f>E219*100/109455735</f>
        <v>1.0431760382404813</v>
      </c>
      <c r="I219" s="161"/>
    </row>
    <row r="220" spans="1:9" ht="12.75">
      <c r="A220" s="5">
        <v>12</v>
      </c>
      <c r="B220" s="163" t="s">
        <v>225</v>
      </c>
      <c r="C220" s="164"/>
      <c r="D220" s="165"/>
      <c r="E220" s="91">
        <v>1111801</v>
      </c>
      <c r="F220" s="6"/>
      <c r="G220" s="159"/>
      <c r="H220" s="160">
        <f t="shared" si="11"/>
        <v>1.0157539940689266</v>
      </c>
      <c r="I220" s="161"/>
    </row>
    <row r="221" spans="1:9" ht="12.75">
      <c r="A221" s="5">
        <v>13</v>
      </c>
      <c r="B221" s="170" t="s">
        <v>226</v>
      </c>
      <c r="C221" s="171"/>
      <c r="D221" s="172"/>
      <c r="E221" s="91">
        <v>1101972</v>
      </c>
      <c r="F221" s="6"/>
      <c r="G221" s="159"/>
      <c r="H221" s="160">
        <f t="shared" si="11"/>
        <v>1.0067741082730841</v>
      </c>
      <c r="I221" s="161"/>
    </row>
    <row r="222" spans="1:9" ht="12.75">
      <c r="A222" s="5"/>
      <c r="B222" s="268" t="s">
        <v>73</v>
      </c>
      <c r="C222" s="269"/>
      <c r="D222" s="270"/>
      <c r="E222" s="115">
        <f>SUM(E209:E221)</f>
        <v>20055583</v>
      </c>
      <c r="F222" s="6"/>
      <c r="G222" s="159"/>
      <c r="H222" s="119">
        <f t="shared" si="11"/>
        <v>18.323007926446248</v>
      </c>
      <c r="I222" s="161"/>
    </row>
    <row r="223" spans="1:9" ht="12.75">
      <c r="A223" s="1" t="s">
        <v>147</v>
      </c>
      <c r="B223" s="167" t="s">
        <v>79</v>
      </c>
      <c r="C223" s="3"/>
      <c r="D223" s="4"/>
      <c r="E223" s="3"/>
      <c r="F223" s="4"/>
      <c r="G223" s="4"/>
      <c r="H223" s="4"/>
      <c r="I223" s="162"/>
    </row>
    <row r="224" spans="1:9" ht="12.75">
      <c r="A224" s="5" t="s">
        <v>9</v>
      </c>
      <c r="B224" s="163" t="s">
        <v>14</v>
      </c>
      <c r="C224" s="168"/>
      <c r="D224" s="161"/>
      <c r="E224" s="93">
        <v>0</v>
      </c>
      <c r="F224" s="6"/>
      <c r="G224" s="161"/>
      <c r="H224" s="160">
        <v>0</v>
      </c>
      <c r="I224" s="93"/>
    </row>
    <row r="225" spans="1:9" ht="12.75">
      <c r="A225" s="148" t="s">
        <v>11</v>
      </c>
      <c r="B225" s="163" t="s">
        <v>167</v>
      </c>
      <c r="C225" s="168"/>
      <c r="D225" s="161"/>
      <c r="E225" s="84">
        <v>0</v>
      </c>
      <c r="F225" s="6"/>
      <c r="G225" s="159"/>
      <c r="H225" s="160">
        <v>0</v>
      </c>
      <c r="I225" s="161"/>
    </row>
    <row r="226" spans="1:9" ht="12.75">
      <c r="A226" s="44" t="s">
        <v>13</v>
      </c>
      <c r="B226" s="163" t="s">
        <v>187</v>
      </c>
      <c r="C226" s="168"/>
      <c r="D226" s="161"/>
      <c r="E226" s="84">
        <v>0</v>
      </c>
      <c r="F226" s="6"/>
      <c r="G226" s="159"/>
      <c r="H226" s="160">
        <v>0</v>
      </c>
      <c r="I226" s="161"/>
    </row>
    <row r="227" spans="1:9" ht="12.75">
      <c r="A227" s="5"/>
      <c r="B227" s="268" t="s">
        <v>74</v>
      </c>
      <c r="C227" s="269"/>
      <c r="D227" s="270"/>
      <c r="E227" s="169">
        <f>E207+E222</f>
        <v>22833167</v>
      </c>
      <c r="F227" s="6"/>
      <c r="G227" s="159"/>
      <c r="H227" s="119">
        <f>E227*100/109455735</f>
        <v>20.860640148275465</v>
      </c>
      <c r="I227" s="161"/>
    </row>
    <row r="230" ht="12.75">
      <c r="A230" s="1"/>
    </row>
    <row r="231" spans="1:9" ht="15">
      <c r="A231" s="235" t="s">
        <v>80</v>
      </c>
      <c r="B231" s="235"/>
      <c r="C231" s="235"/>
      <c r="D231" s="235"/>
      <c r="E231" s="235"/>
      <c r="F231" s="235"/>
      <c r="G231" s="235"/>
      <c r="H231" s="235"/>
      <c r="I231" s="235"/>
    </row>
    <row r="232" spans="1:7" ht="14.25">
      <c r="A232" s="120"/>
      <c r="B232" s="120"/>
      <c r="C232" s="120"/>
      <c r="D232" s="120"/>
      <c r="E232" s="120"/>
      <c r="F232" s="120"/>
      <c r="G232" s="120"/>
    </row>
    <row r="233" spans="1:9" ht="15">
      <c r="A233" s="248" t="s">
        <v>148</v>
      </c>
      <c r="B233" s="248"/>
      <c r="C233" s="248"/>
      <c r="D233" s="248"/>
      <c r="E233" s="248"/>
      <c r="F233" s="248"/>
      <c r="G233" s="248"/>
      <c r="H233" s="248"/>
      <c r="I233" s="248"/>
    </row>
    <row r="235" spans="1:9" ht="15">
      <c r="A235" s="25" t="s">
        <v>82</v>
      </c>
      <c r="B235" s="26"/>
      <c r="C235" s="236" t="s">
        <v>83</v>
      </c>
      <c r="D235" s="237"/>
      <c r="E235" s="237"/>
      <c r="F235" s="237"/>
      <c r="G235" s="237"/>
      <c r="H235" s="237"/>
      <c r="I235" s="238"/>
    </row>
    <row r="236" spans="1:9" ht="15">
      <c r="A236" s="25" t="s">
        <v>84</v>
      </c>
      <c r="B236" s="26"/>
      <c r="C236" s="236" t="s">
        <v>173</v>
      </c>
      <c r="D236" s="237"/>
      <c r="E236" s="237"/>
      <c r="F236" s="237"/>
      <c r="G236" s="237"/>
      <c r="H236" s="237"/>
      <c r="I236" s="238"/>
    </row>
    <row r="237" spans="1:9" ht="15">
      <c r="A237" s="25" t="s">
        <v>174</v>
      </c>
      <c r="B237" s="26"/>
      <c r="C237" s="236" t="s">
        <v>175</v>
      </c>
      <c r="D237" s="237"/>
      <c r="E237" s="237"/>
      <c r="F237" s="237"/>
      <c r="G237" s="237"/>
      <c r="H237" s="237"/>
      <c r="I237" s="238"/>
    </row>
    <row r="238" spans="1:9" ht="15">
      <c r="A238" s="25" t="s">
        <v>85</v>
      </c>
      <c r="B238" s="26"/>
      <c r="C238" s="236" t="s">
        <v>222</v>
      </c>
      <c r="D238" s="237"/>
      <c r="E238" s="237"/>
      <c r="F238" s="237"/>
      <c r="G238" s="237"/>
      <c r="H238" s="237"/>
      <c r="I238" s="238"/>
    </row>
    <row r="239" spans="1:9" ht="12.75">
      <c r="A239" s="194"/>
      <c r="B239" s="195"/>
      <c r="C239" s="195"/>
      <c r="D239" s="195"/>
      <c r="E239" s="195"/>
      <c r="F239" s="195"/>
      <c r="G239" s="195"/>
      <c r="H239" s="195"/>
      <c r="I239" s="196"/>
    </row>
    <row r="240" spans="1:9" ht="12.75">
      <c r="A240" s="133" t="s">
        <v>36</v>
      </c>
      <c r="B240" s="29" t="s">
        <v>37</v>
      </c>
      <c r="C240" s="240" t="s">
        <v>149</v>
      </c>
      <c r="D240" s="239"/>
      <c r="E240" s="241"/>
      <c r="F240" s="28" t="s">
        <v>5</v>
      </c>
      <c r="G240" s="239" t="s">
        <v>150</v>
      </c>
      <c r="H240" s="239"/>
      <c r="I240" s="241"/>
    </row>
    <row r="241" spans="1:9" ht="12.75">
      <c r="A241" s="131"/>
      <c r="B241" s="12"/>
      <c r="C241" s="243" t="s">
        <v>151</v>
      </c>
      <c r="D241" s="242"/>
      <c r="E241" s="244"/>
      <c r="F241" s="31" t="s">
        <v>41</v>
      </c>
      <c r="G241" s="242" t="s">
        <v>152</v>
      </c>
      <c r="H241" s="242"/>
      <c r="I241" s="244"/>
    </row>
    <row r="242" spans="1:9" ht="12.75">
      <c r="A242" s="131"/>
      <c r="B242" s="12"/>
      <c r="C242" s="17"/>
      <c r="D242" s="12"/>
      <c r="E242" s="19"/>
      <c r="F242" s="31" t="s">
        <v>42</v>
      </c>
      <c r="G242" s="242" t="s">
        <v>188</v>
      </c>
      <c r="H242" s="242"/>
      <c r="I242" s="244"/>
    </row>
    <row r="243" spans="1:9" ht="12.75">
      <c r="A243" s="22"/>
      <c r="B243" s="134"/>
      <c r="C243" s="128"/>
      <c r="D243" s="134"/>
      <c r="E243" s="18"/>
      <c r="F243" s="22"/>
      <c r="G243" s="245" t="s">
        <v>38</v>
      </c>
      <c r="H243" s="245"/>
      <c r="I243" s="247"/>
    </row>
    <row r="244" spans="1:9" ht="12.75">
      <c r="A244" s="122"/>
      <c r="B244" s="75"/>
      <c r="C244" s="124"/>
      <c r="D244" s="124"/>
      <c r="E244" s="124"/>
      <c r="F244" s="124"/>
      <c r="G244" s="124"/>
      <c r="H244" s="124"/>
      <c r="I244" s="125"/>
    </row>
    <row r="245" spans="1:9" ht="14.25">
      <c r="A245" s="135">
        <v>1</v>
      </c>
      <c r="B245" s="136" t="s">
        <v>52</v>
      </c>
      <c r="C245" s="132"/>
      <c r="D245" s="137" t="s">
        <v>76</v>
      </c>
      <c r="E245" s="138"/>
      <c r="F245" s="136">
        <v>8</v>
      </c>
      <c r="G245" s="132"/>
      <c r="H245" s="127">
        <f>F245*100/109455735</f>
        <v>7.308890667081081E-06</v>
      </c>
      <c r="I245" s="138"/>
    </row>
    <row r="246" spans="1:9" ht="14.25">
      <c r="A246" s="135">
        <v>2</v>
      </c>
      <c r="B246" s="136" t="s">
        <v>39</v>
      </c>
      <c r="C246" s="132"/>
      <c r="D246" s="137" t="s">
        <v>76</v>
      </c>
      <c r="E246" s="138"/>
      <c r="F246" s="136">
        <v>155392</v>
      </c>
      <c r="G246" s="132"/>
      <c r="H246" s="139">
        <f>F246*100/109455735</f>
        <v>0.1419678923173829</v>
      </c>
      <c r="I246" s="138"/>
    </row>
    <row r="247" spans="1:9" ht="14.25">
      <c r="A247" s="135">
        <v>3</v>
      </c>
      <c r="B247" s="136" t="s">
        <v>66</v>
      </c>
      <c r="C247" s="132"/>
      <c r="D247" s="137" t="s">
        <v>76</v>
      </c>
      <c r="E247" s="138"/>
      <c r="F247" s="136">
        <v>44808</v>
      </c>
      <c r="G247" s="132"/>
      <c r="H247" s="139">
        <f>F247*100/109455735</f>
        <v>0.04093709662632113</v>
      </c>
      <c r="I247" s="138"/>
    </row>
    <row r="248" spans="1:9" ht="15">
      <c r="A248" s="140"/>
      <c r="B248" s="141" t="s">
        <v>153</v>
      </c>
      <c r="C248" s="121"/>
      <c r="D248" s="121"/>
      <c r="E248" s="121"/>
      <c r="F248" s="142">
        <f>SUM(F245:F247)</f>
        <v>200208</v>
      </c>
      <c r="G248" s="143"/>
      <c r="H248" s="11">
        <f>F248*100/109455735</f>
        <v>0.18291229783437113</v>
      </c>
      <c r="I248" s="144"/>
    </row>
    <row r="249" spans="1:9" ht="12.75">
      <c r="A249" s="145"/>
      <c r="B249" s="145"/>
      <c r="C249" s="130"/>
      <c r="D249" s="130"/>
      <c r="E249" s="130"/>
      <c r="F249" s="130"/>
      <c r="G249" s="130"/>
      <c r="H249" s="130"/>
      <c r="I249" s="129"/>
    </row>
    <row r="250" spans="1:9" ht="12.75">
      <c r="A250" s="122"/>
      <c r="B250" s="124"/>
      <c r="C250" s="124"/>
      <c r="D250" s="124"/>
      <c r="E250" s="124"/>
      <c r="F250" s="124"/>
      <c r="G250" s="124"/>
      <c r="H250" s="124"/>
      <c r="I250" s="125"/>
    </row>
    <row r="251" spans="1:9" ht="15">
      <c r="A251" s="273" t="s">
        <v>154</v>
      </c>
      <c r="B251" s="274"/>
      <c r="C251" s="274"/>
      <c r="D251" s="274"/>
      <c r="E251" s="274"/>
      <c r="F251" s="274"/>
      <c r="G251" s="274"/>
      <c r="H251" s="274"/>
      <c r="I251" s="275"/>
    </row>
    <row r="252" spans="1:9" ht="14.25">
      <c r="A252" s="276"/>
      <c r="B252" s="277"/>
      <c r="C252" s="277"/>
      <c r="D252" s="277"/>
      <c r="E252" s="277"/>
      <c r="F252" s="277"/>
      <c r="G252" s="277"/>
      <c r="H252" s="277"/>
      <c r="I252" s="278"/>
    </row>
    <row r="253" spans="1:9" ht="12.75">
      <c r="A253" s="27" t="s">
        <v>189</v>
      </c>
      <c r="B253" s="28" t="s">
        <v>155</v>
      </c>
      <c r="C253" s="240" t="s">
        <v>1</v>
      </c>
      <c r="D253" s="241"/>
      <c r="E253" s="240" t="s">
        <v>1</v>
      </c>
      <c r="F253" s="241"/>
      <c r="G253" s="240" t="s">
        <v>156</v>
      </c>
      <c r="H253" s="239"/>
      <c r="I253" s="241"/>
    </row>
    <row r="254" spans="1:9" ht="12.75">
      <c r="A254" s="30" t="s">
        <v>145</v>
      </c>
      <c r="B254" s="31" t="s">
        <v>44</v>
      </c>
      <c r="C254" s="243" t="s">
        <v>45</v>
      </c>
      <c r="D254" s="244"/>
      <c r="E254" s="243" t="s">
        <v>157</v>
      </c>
      <c r="F254" s="244"/>
      <c r="G254" s="243" t="s">
        <v>158</v>
      </c>
      <c r="H254" s="242"/>
      <c r="I254" s="244"/>
    </row>
    <row r="255" spans="1:9" ht="12.75">
      <c r="A255" s="17"/>
      <c r="B255" s="131"/>
      <c r="C255" s="243" t="s">
        <v>46</v>
      </c>
      <c r="D255" s="244"/>
      <c r="E255" s="243" t="s">
        <v>159</v>
      </c>
      <c r="F255" s="244"/>
      <c r="G255" s="243" t="s">
        <v>160</v>
      </c>
      <c r="H255" s="242"/>
      <c r="I255" s="244"/>
    </row>
    <row r="256" spans="1:9" ht="12.75">
      <c r="A256" s="128"/>
      <c r="B256" s="22"/>
      <c r="C256" s="246"/>
      <c r="D256" s="247"/>
      <c r="E256" s="246"/>
      <c r="F256" s="247"/>
      <c r="G256" s="246" t="s">
        <v>161</v>
      </c>
      <c r="H256" s="245"/>
      <c r="I256" s="247"/>
    </row>
    <row r="257" spans="1:9" ht="12.75">
      <c r="A257" s="122"/>
      <c r="B257" s="75"/>
      <c r="C257" s="279"/>
      <c r="D257" s="280"/>
      <c r="E257" s="279"/>
      <c r="F257" s="280"/>
      <c r="G257" s="279"/>
      <c r="H257" s="281"/>
      <c r="I257" s="280"/>
    </row>
    <row r="258" spans="1:9" ht="12.75">
      <c r="A258" s="77"/>
      <c r="B258" s="146" t="s">
        <v>43</v>
      </c>
      <c r="C258" s="282" t="s">
        <v>43</v>
      </c>
      <c r="D258" s="283"/>
      <c r="E258" s="282" t="s">
        <v>43</v>
      </c>
      <c r="F258" s="283"/>
      <c r="G258" s="282" t="s">
        <v>43</v>
      </c>
      <c r="H258" s="284"/>
      <c r="I258" s="283"/>
    </row>
    <row r="259" spans="1:9" ht="12.75">
      <c r="A259" s="173"/>
      <c r="B259" s="197"/>
      <c r="C259" s="197"/>
      <c r="D259" s="175"/>
      <c r="E259" s="197"/>
      <c r="F259" s="175"/>
      <c r="G259" s="197"/>
      <c r="H259" s="175"/>
      <c r="I259" s="174"/>
    </row>
    <row r="260" spans="1:9" ht="12.75">
      <c r="A260" s="145"/>
      <c r="B260" s="130"/>
      <c r="C260" s="130"/>
      <c r="D260" s="130"/>
      <c r="E260" s="130"/>
      <c r="F260" s="130"/>
      <c r="G260" s="130"/>
      <c r="H260" s="130"/>
      <c r="I260" s="129"/>
    </row>
    <row r="261" spans="1:9" ht="15">
      <c r="A261" s="285" t="s">
        <v>162</v>
      </c>
      <c r="B261" s="286"/>
      <c r="C261" s="286"/>
      <c r="D261" s="286"/>
      <c r="E261" s="286"/>
      <c r="F261" s="286"/>
      <c r="G261" s="286"/>
      <c r="H261" s="286"/>
      <c r="I261" s="287"/>
    </row>
    <row r="262" spans="1:9" ht="15">
      <c r="A262" s="273" t="s">
        <v>190</v>
      </c>
      <c r="B262" s="274"/>
      <c r="C262" s="274"/>
      <c r="D262" s="274"/>
      <c r="E262" s="274"/>
      <c r="F262" s="274"/>
      <c r="G262" s="274"/>
      <c r="H262" s="274"/>
      <c r="I262" s="275"/>
    </row>
    <row r="263" spans="1:9" ht="14.25">
      <c r="A263" s="276"/>
      <c r="B263" s="277"/>
      <c r="C263" s="277"/>
      <c r="D263" s="277"/>
      <c r="E263" s="277"/>
      <c r="F263" s="277"/>
      <c r="G263" s="277"/>
      <c r="H263" s="277"/>
      <c r="I263" s="278"/>
    </row>
    <row r="264" spans="1:9" ht="12.75">
      <c r="A264" s="27" t="s">
        <v>189</v>
      </c>
      <c r="B264" s="28" t="s">
        <v>191</v>
      </c>
      <c r="C264" s="240" t="s">
        <v>192</v>
      </c>
      <c r="D264" s="241"/>
      <c r="E264" s="240" t="s">
        <v>1</v>
      </c>
      <c r="F264" s="241"/>
      <c r="G264" s="240" t="s">
        <v>156</v>
      </c>
      <c r="H264" s="239"/>
      <c r="I264" s="241"/>
    </row>
    <row r="265" spans="1:9" ht="12.75">
      <c r="A265" s="30" t="s">
        <v>145</v>
      </c>
      <c r="B265" s="31" t="s">
        <v>193</v>
      </c>
      <c r="C265" s="243" t="s">
        <v>194</v>
      </c>
      <c r="D265" s="244"/>
      <c r="E265" s="243" t="s">
        <v>157</v>
      </c>
      <c r="F265" s="244"/>
      <c r="G265" s="243" t="s">
        <v>158</v>
      </c>
      <c r="H265" s="242"/>
      <c r="I265" s="244"/>
    </row>
    <row r="266" spans="1:9" ht="12.75">
      <c r="A266" s="30"/>
      <c r="B266" s="131"/>
      <c r="C266" s="243"/>
      <c r="D266" s="244"/>
      <c r="E266" s="243" t="s">
        <v>159</v>
      </c>
      <c r="F266" s="244"/>
      <c r="G266" s="243" t="s">
        <v>160</v>
      </c>
      <c r="H266" s="242"/>
      <c r="I266" s="244"/>
    </row>
    <row r="267" spans="1:9" ht="12.75">
      <c r="A267" s="33"/>
      <c r="B267" s="22"/>
      <c r="C267" s="246"/>
      <c r="D267" s="247"/>
      <c r="E267" s="246"/>
      <c r="F267" s="247"/>
      <c r="G267" s="246" t="s">
        <v>161</v>
      </c>
      <c r="H267" s="245"/>
      <c r="I267" s="247"/>
    </row>
    <row r="268" spans="1:9" ht="12.75">
      <c r="A268" s="122"/>
      <c r="B268" s="75"/>
      <c r="C268" s="279"/>
      <c r="D268" s="280"/>
      <c r="E268" s="279"/>
      <c r="F268" s="280"/>
      <c r="G268" s="279"/>
      <c r="H268" s="281"/>
      <c r="I268" s="280"/>
    </row>
    <row r="269" spans="1:9" ht="12.75">
      <c r="A269" s="147" t="s">
        <v>43</v>
      </c>
      <c r="B269" s="146" t="s">
        <v>43</v>
      </c>
      <c r="C269" s="282" t="s">
        <v>43</v>
      </c>
      <c r="D269" s="283"/>
      <c r="E269" s="282" t="s">
        <v>43</v>
      </c>
      <c r="F269" s="283"/>
      <c r="G269" s="282" t="s">
        <v>43</v>
      </c>
      <c r="H269" s="284"/>
      <c r="I269" s="283"/>
    </row>
  </sheetData>
  <sheetProtection/>
  <mergeCells count="145">
    <mergeCell ref="A34:I34"/>
    <mergeCell ref="A36:I36"/>
    <mergeCell ref="C38:I38"/>
    <mergeCell ref="C39:I39"/>
    <mergeCell ref="C40:I40"/>
    <mergeCell ref="C41:I41"/>
    <mergeCell ref="F42:G42"/>
    <mergeCell ref="H42:I42"/>
    <mergeCell ref="F43:G43"/>
    <mergeCell ref="H43:I43"/>
    <mergeCell ref="F44:G44"/>
    <mergeCell ref="H44:I44"/>
    <mergeCell ref="A73:I73"/>
    <mergeCell ref="A75:I75"/>
    <mergeCell ref="C77:I77"/>
    <mergeCell ref="C78:I78"/>
    <mergeCell ref="C79:I79"/>
    <mergeCell ref="C80:I80"/>
    <mergeCell ref="F82:G82"/>
    <mergeCell ref="H82:I82"/>
    <mergeCell ref="F83:G83"/>
    <mergeCell ref="H83:I83"/>
    <mergeCell ref="F84:G84"/>
    <mergeCell ref="H84:I84"/>
    <mergeCell ref="A104:I104"/>
    <mergeCell ref="A106:I106"/>
    <mergeCell ref="C108:I108"/>
    <mergeCell ref="C109:I109"/>
    <mergeCell ref="C110:I110"/>
    <mergeCell ref="C111:I111"/>
    <mergeCell ref="F113:G113"/>
    <mergeCell ref="H113:I113"/>
    <mergeCell ref="F114:G114"/>
    <mergeCell ref="H114:I114"/>
    <mergeCell ref="F115:G115"/>
    <mergeCell ref="H115:I115"/>
    <mergeCell ref="A148:I148"/>
    <mergeCell ref="A149:I149"/>
    <mergeCell ref="C151:I151"/>
    <mergeCell ref="C152:I152"/>
    <mergeCell ref="C153:I153"/>
    <mergeCell ref="C154:I154"/>
    <mergeCell ref="C155:F155"/>
    <mergeCell ref="G155:I155"/>
    <mergeCell ref="C156:D156"/>
    <mergeCell ref="E156:F156"/>
    <mergeCell ref="C157:D157"/>
    <mergeCell ref="E157:F157"/>
    <mergeCell ref="C158:D158"/>
    <mergeCell ref="E158:F158"/>
    <mergeCell ref="C159:D159"/>
    <mergeCell ref="E159:F159"/>
    <mergeCell ref="C160:D160"/>
    <mergeCell ref="E160:F160"/>
    <mergeCell ref="C161:D161"/>
    <mergeCell ref="E161:F161"/>
    <mergeCell ref="C162:D162"/>
    <mergeCell ref="E162:F162"/>
    <mergeCell ref="A187:I187"/>
    <mergeCell ref="A189:I189"/>
    <mergeCell ref="C191:I191"/>
    <mergeCell ref="C192:I192"/>
    <mergeCell ref="C193:I193"/>
    <mergeCell ref="C194:I194"/>
    <mergeCell ref="F195:I195"/>
    <mergeCell ref="F196:I196"/>
    <mergeCell ref="F197:I197"/>
    <mergeCell ref="B205:D205"/>
    <mergeCell ref="B206:D206"/>
    <mergeCell ref="B207:D207"/>
    <mergeCell ref="B209:D209"/>
    <mergeCell ref="B210:D210"/>
    <mergeCell ref="B212:D212"/>
    <mergeCell ref="B222:D222"/>
    <mergeCell ref="B227:D227"/>
    <mergeCell ref="A231:I231"/>
    <mergeCell ref="A233:I233"/>
    <mergeCell ref="C235:I235"/>
    <mergeCell ref="C236:I236"/>
    <mergeCell ref="C237:I237"/>
    <mergeCell ref="C238:I238"/>
    <mergeCell ref="C240:E240"/>
    <mergeCell ref="G240:I240"/>
    <mergeCell ref="C241:E241"/>
    <mergeCell ref="G241:I241"/>
    <mergeCell ref="G242:I242"/>
    <mergeCell ref="G243:I243"/>
    <mergeCell ref="A251:I251"/>
    <mergeCell ref="A252:I252"/>
    <mergeCell ref="C253:D253"/>
    <mergeCell ref="E253:F253"/>
    <mergeCell ref="G253:I253"/>
    <mergeCell ref="C254:D254"/>
    <mergeCell ref="E254:F254"/>
    <mergeCell ref="G254:I254"/>
    <mergeCell ref="C255:D255"/>
    <mergeCell ref="E255:F255"/>
    <mergeCell ref="G255:I255"/>
    <mergeCell ref="C256:D256"/>
    <mergeCell ref="E256:F256"/>
    <mergeCell ref="G256:I256"/>
    <mergeCell ref="C257:D257"/>
    <mergeCell ref="E257:F257"/>
    <mergeCell ref="G257:I257"/>
    <mergeCell ref="C258:D258"/>
    <mergeCell ref="E258:F258"/>
    <mergeCell ref="G258:I258"/>
    <mergeCell ref="A261:I261"/>
    <mergeCell ref="A262:I262"/>
    <mergeCell ref="A263:I263"/>
    <mergeCell ref="C264:D264"/>
    <mergeCell ref="E264:F264"/>
    <mergeCell ref="G264:I264"/>
    <mergeCell ref="C265:D265"/>
    <mergeCell ref="E265:F265"/>
    <mergeCell ref="G265:I265"/>
    <mergeCell ref="C266:D266"/>
    <mergeCell ref="E266:F266"/>
    <mergeCell ref="G266:I266"/>
    <mergeCell ref="C267:D267"/>
    <mergeCell ref="E267:F267"/>
    <mergeCell ref="G267:I267"/>
    <mergeCell ref="C268:D268"/>
    <mergeCell ref="E268:F268"/>
    <mergeCell ref="G268:I268"/>
    <mergeCell ref="C269:D269"/>
    <mergeCell ref="E269:F269"/>
    <mergeCell ref="G269:I269"/>
    <mergeCell ref="C5:E5"/>
    <mergeCell ref="C6:E6"/>
    <mergeCell ref="C7:E7"/>
    <mergeCell ref="C8:E8"/>
    <mergeCell ref="B9:E9"/>
    <mergeCell ref="B10:B12"/>
    <mergeCell ref="D10:D12"/>
    <mergeCell ref="B28:E28"/>
    <mergeCell ref="B29:B30"/>
    <mergeCell ref="C29:E29"/>
    <mergeCell ref="C30:E30"/>
    <mergeCell ref="B16:E16"/>
    <mergeCell ref="B17:B18"/>
    <mergeCell ref="C17:C18"/>
    <mergeCell ref="B22:E22"/>
    <mergeCell ref="B23:B24"/>
    <mergeCell ref="C23:C2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0.421875" style="0" customWidth="1"/>
    <col min="2" max="2" width="7.00390625" style="0" customWidth="1"/>
    <col min="3" max="3" width="37.00390625" style="0" customWidth="1"/>
    <col min="4" max="4" width="12.8515625" style="0" customWidth="1"/>
    <col min="5" max="5" width="13.00390625" style="0" customWidth="1"/>
    <col min="6" max="6" width="13.421875" style="0" customWidth="1"/>
    <col min="7" max="7" width="11.57421875" style="0" customWidth="1"/>
    <col min="8" max="8" width="14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6.7109375" style="0" customWidth="1"/>
    <col min="3" max="3" width="36.421875" style="0" customWidth="1"/>
    <col min="4" max="4" width="9.57421875" style="0" customWidth="1"/>
    <col min="5" max="5" width="11.28125" style="0" customWidth="1"/>
    <col min="6" max="6" width="14.57421875" style="0" customWidth="1"/>
    <col min="7" max="7" width="12.57421875" style="0" customWidth="1"/>
    <col min="8" max="8" width="15.42187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Mukherjee</dc:creator>
  <cp:keywords/>
  <dc:description/>
  <cp:lastModifiedBy>DMukherjee</cp:lastModifiedBy>
  <dcterms:created xsi:type="dcterms:W3CDTF">2006-07-26T07:25:39Z</dcterms:created>
  <dcterms:modified xsi:type="dcterms:W3CDTF">2011-05-19T06:25:39Z</dcterms:modified>
  <cp:category/>
  <cp:version/>
  <cp:contentType/>
  <cp:contentStatus/>
</cp:coreProperties>
</file>